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udryavtseva_EA\Documents\БЮДЖЕТ 2025\Актуальная редакция бюджета 2025\Актуальная редакция бюджета июнь 2025\"/>
    </mc:Choice>
  </mc:AlternateContent>
  <bookViews>
    <workbookView xWindow="360" yWindow="15" windowWidth="20955" windowHeight="9720"/>
  </bookViews>
  <sheets>
    <sheet name="ИФДБ" sheetId="1" r:id="rId1"/>
    <sheet name="Лист1" sheetId="2" state="hidden" r:id="rId2"/>
  </sheets>
  <definedNames>
    <definedName name="Date" localSheetId="0">#REF!</definedName>
    <definedName name="Date">#REF!</definedName>
    <definedName name="Dohod" localSheetId="0">#REF!</definedName>
    <definedName name="Dohod">#REF!</definedName>
    <definedName name="ghs" localSheetId="0">#REF!</definedName>
    <definedName name="ghs">#REF!</definedName>
    <definedName name="Print_Titles" localSheetId="0">ИФДБ!$15:$15</definedName>
    <definedName name="Table" localSheetId="0">#REF!</definedName>
    <definedName name="Table">#REF!</definedName>
    <definedName name="Table1" localSheetId="0">#REF!</definedName>
    <definedName name="Table1">#REF!</definedName>
    <definedName name="Table2" localSheetId="0">ИФДБ!#REF!</definedName>
    <definedName name="Table2">#REF!</definedName>
    <definedName name="Table3" localSheetId="0">#REF!</definedName>
    <definedName name="Table3">#REF!</definedName>
    <definedName name="ввавы" localSheetId="0">#REF!</definedName>
    <definedName name="ввавы">#REF!</definedName>
    <definedName name="Глав_бух" localSheetId="0">ИФДБ!#REF!</definedName>
    <definedName name="Глав_бух">#REF!</definedName>
    <definedName name="Дата">#REF!</definedName>
    <definedName name="Наим_бюджета">#REF!</definedName>
    <definedName name="_xlnm.Print_Area" localSheetId="0">ИФДБ!$A$1:$E$47</definedName>
    <definedName name="Рук_фин_экон_службы" localSheetId="0">ИФДБ!#REF!</definedName>
    <definedName name="Рук_фин_экон_службы">#REF!</definedName>
    <definedName name="Руководитель" localSheetId="0">ИФДБ!#REF!</definedName>
    <definedName name="Руководитель">#REF!</definedName>
    <definedName name="Таблица_доходов" localSheetId="0">#REF!</definedName>
    <definedName name="Таблица_доходов">#REF!</definedName>
    <definedName name="Таблица1" localSheetId="0">#REF!</definedName>
    <definedName name="Таблица1">#REF!</definedName>
    <definedName name="Таблица2">#REF!</definedName>
    <definedName name="Таблица3" localSheetId="0">ИФДБ!#REF!</definedName>
    <definedName name="Таблица3">#REF!</definedName>
  </definedNames>
  <calcPr calcId="162913"/>
</workbook>
</file>

<file path=xl/calcChain.xml><?xml version="1.0" encoding="utf-8"?>
<calcChain xmlns="http://schemas.openxmlformats.org/spreadsheetml/2006/main">
  <c r="E42" i="1" l="1"/>
  <c r="D42" i="1"/>
  <c r="C42" i="1"/>
  <c r="E38" i="1"/>
  <c r="D38" i="1"/>
  <c r="C38" i="1"/>
  <c r="E36" i="1"/>
  <c r="D36" i="1"/>
  <c r="C36" i="1"/>
  <c r="L35" i="1"/>
  <c r="E35" i="1" s="1"/>
  <c r="E34" i="1" s="1"/>
  <c r="E33" i="1" s="1"/>
  <c r="E32" i="1" s="1"/>
  <c r="J35" i="1"/>
  <c r="D35" i="1" s="1"/>
  <c r="D34" i="1" s="1"/>
  <c r="D33" i="1" s="1"/>
  <c r="D32" i="1" s="1"/>
  <c r="H35" i="1"/>
  <c r="C35" i="1" s="1"/>
  <c r="C34" i="1" s="1"/>
  <c r="C33" i="1" s="1"/>
  <c r="C32" i="1" s="1"/>
  <c r="L31" i="1"/>
  <c r="E31" i="1" s="1"/>
  <c r="E30" i="1" s="1"/>
  <c r="E29" i="1" s="1"/>
  <c r="E28" i="1" s="1"/>
  <c r="J31" i="1"/>
  <c r="D31" i="1" s="1"/>
  <c r="D30" i="1" s="1"/>
  <c r="D29" i="1" s="1"/>
  <c r="D28" i="1" s="1"/>
  <c r="H31" i="1"/>
  <c r="C31" i="1" s="1"/>
  <c r="C30" i="1" s="1"/>
  <c r="C29" i="1" s="1"/>
  <c r="C28" i="1" s="1"/>
  <c r="E25" i="1"/>
  <c r="D25" i="1"/>
  <c r="C25" i="1"/>
  <c r="E23" i="1"/>
  <c r="D23" i="1"/>
  <c r="D22" i="1" s="1"/>
  <c r="C23" i="1"/>
  <c r="C22" i="1" s="1"/>
  <c r="E22" i="1"/>
  <c r="E20" i="1"/>
  <c r="D20" i="1"/>
  <c r="C20" i="1"/>
  <c r="E18" i="1"/>
  <c r="E17" i="1" s="1"/>
  <c r="D18" i="1"/>
  <c r="C18" i="1"/>
  <c r="C17" i="1" s="1"/>
  <c r="D17" i="1" l="1"/>
  <c r="C27" i="1"/>
  <c r="C16" i="1" s="1"/>
  <c r="C44" i="1" s="1"/>
  <c r="D27" i="1"/>
  <c r="D16" i="1" s="1"/>
  <c r="D44" i="1" s="1"/>
  <c r="E27" i="1"/>
  <c r="E16" i="1" s="1"/>
  <c r="E44" i="1" s="1"/>
</calcChain>
</file>

<file path=xl/sharedStrings.xml><?xml version="1.0" encoding="utf-8"?>
<sst xmlns="http://schemas.openxmlformats.org/spreadsheetml/2006/main" count="67" uniqueCount="67">
  <si>
    <t>(тыс. руб.)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</si>
  <si>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</si>
  <si>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</si>
  <si>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</si>
  <si>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2025 год</t>
  </si>
  <si>
    <t>3</t>
  </si>
  <si>
    <t xml:space="preserve"> 01 00 00 00 00 0000 000</t>
  </si>
  <si>
    <t>ИСТОЧНИКИ ВНУТРЕННЕГО ФИНАНСИРОВАНИЯ ДЕФИЦИТА БЮДЖЕТА</t>
  </si>
  <si>
    <t>01 02 00 00 00 0000 000</t>
  </si>
  <si>
    <t>Кредиты кредитных организаций в валюте Российской Федерации</t>
  </si>
  <si>
    <t xml:space="preserve">  01 02 00 00 00 0000 700</t>
  </si>
  <si>
    <t>Получение кредитов от кредитных организаций в валюте Российской Федерации</t>
  </si>
  <si>
    <t xml:space="preserve"> 01 02 00 00 05 0000 710</t>
  </si>
  <si>
    <t>Получение кредитов от кредитных организаций бюджетом муниципального района</t>
  </si>
  <si>
    <t>01 02 00 00 00 0000 800</t>
  </si>
  <si>
    <t>Погашение кредитов, предоставленных кредитными организациями в валюте Российской Федерации</t>
  </si>
  <si>
    <t xml:space="preserve">  01 02 00 00 05 0000 810</t>
  </si>
  <si>
    <t>Погашение кредитов бюджетом муниципального района, предоставленных кредитными организациями в валюте Российской Федерации</t>
  </si>
  <si>
    <t xml:space="preserve">  01 03 00 00 00 0000 000</t>
  </si>
  <si>
    <t>Бюджетные кредиты от других бюджетов бюджетной системы Российской Федерации</t>
  </si>
  <si>
    <t xml:space="preserve">  01 03 01 00 00 0000 700</t>
  </si>
  <si>
    <t>Получение бюджетных кредитов от других бюджетов бюджетной системы Российской Федерации</t>
  </si>
  <si>
    <t xml:space="preserve"> 01 03 01 00 05 0000 710</t>
  </si>
  <si>
    <t>Получение бюджетных кредитов от других бюджетов бюджетной системы  Российской Федерации бюджетом муниципального района в валюте Российской Федерации</t>
  </si>
  <si>
    <t xml:space="preserve"> 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</si>
  <si>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</si>
  <si>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01 03 01 00 05 0000 810</t>
  </si>
  <si>
    <t>Погашение бюджетом муниципального района кредитов от других бюджетов бюджетной системы Российской Федерации</t>
  </si>
  <si>
    <t xml:space="preserve"> 01 05 00 00 00 0000 000</t>
  </si>
  <si>
    <t>Изменение остатков средств на счетах по учету средств бюджета</t>
  </si>
  <si>
    <t xml:space="preserve"> 01 05 00 00 00 0000 500</t>
  </si>
  <si>
    <t>Увеличение остатков средств бюджетов</t>
  </si>
  <si>
    <t xml:space="preserve">  01 05 02 00 00 0000 500</t>
  </si>
  <si>
    <t>Увеличение прочих остатков средств бюджетов</t>
  </si>
  <si>
    <t xml:space="preserve"> 01 05 02 01 00 0000 510</t>
  </si>
  <si>
    <t>Увеличение прочих остатков денежных  средств бюджетов</t>
  </si>
  <si>
    <t xml:space="preserve">  01 05 02 01 05 0000 510</t>
  </si>
  <si>
    <t>Увеличение прочих остатков денежных средств бюджета муниципального района</t>
  </si>
  <si>
    <t>01 05 00 00 00 0000 600</t>
  </si>
  <si>
    <t>Уменьшение остатков средств бюджетов</t>
  </si>
  <si>
    <t xml:space="preserve">  01 05 02 00 00 0000 600</t>
  </si>
  <si>
    <t>Уменьшение прочих остатков средств бюджетов</t>
  </si>
  <si>
    <t xml:space="preserve">  01 05 02 01 00 0000 610</t>
  </si>
  <si>
    <t xml:space="preserve">Уменьшение прочих остаток денежных средств бюджетов </t>
  </si>
  <si>
    <t xml:space="preserve"> 01 05 02 01 05 0000 610</t>
  </si>
  <si>
    <t>Уменьшение прочих остатков денежных средств бюджета муниципального района</t>
  </si>
  <si>
    <t xml:space="preserve"> 01 06 00 00 00 0000 000</t>
  </si>
  <si>
    <t>Иные источники внутреннего финансирования дефицитов бюджетов</t>
  </si>
  <si>
    <t xml:space="preserve">  01 06 05 00 00 0000 000</t>
  </si>
  <si>
    <t>Бюджетные кредиты, предоставленные внутри страны в валюте Российской Федерации</t>
  </si>
  <si>
    <t xml:space="preserve"> 01 06 05 00 00 0000 600</t>
  </si>
  <si>
    <t>Возврат бюджетных кредитов, предоставленных внутри страны в валюте Российской Федерации</t>
  </si>
  <si>
    <t>01 06 05 01 05 0000 640</t>
  </si>
  <si>
    <t>Возврат бюджетных кредитов, предоставленных юридическим лицам из бюджета муниципального района</t>
  </si>
  <si>
    <t xml:space="preserve">  01 06 05 02 05 0000 640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</si>
  <si>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</si>
  <si>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 xml:space="preserve"> 01 06 05 00 00 0000 500</t>
  </si>
  <si>
    <t>Предоставление бюджетных кредитов внутри страны в валюте Российской Федерации</t>
  </si>
  <si>
    <t xml:space="preserve"> 01 06 05 02 05 0000 540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</si>
  <si>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</si>
  <si>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ИТОГО:</t>
  </si>
  <si>
    <t>2026 год</t>
  </si>
  <si>
    <r>
      <t>Источники финансирования дефицита бюджета Тогучинского района Новосибирской области</t>
    </r>
    <r>
      <rPr>
        <i/>
        <sz val="14"/>
        <rFont val="Times New Roman"/>
      </rPr>
      <t xml:space="preserve"> </t>
    </r>
    <r>
      <rPr>
        <sz val="14"/>
        <rFont val="Times New Roman"/>
      </rPr>
      <t>на 2025 год и плановый период 2026 и 2027 годов</t>
    </r>
  </si>
  <si>
    <t>2027 год</t>
  </si>
  <si>
    <t>Приложение 14</t>
  </si>
  <si>
    <t xml:space="preserve">к решению сорок четвертой сессии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№339 от 25.12.2024 года
"О бюджете Тогучинского района Новосибирской области на 2025 год и плановый период 2026 и 2027 годов "
</t>
  </si>
  <si>
    <t xml:space="preserve">к  решению сорок восьмой сессии                                       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№378 от 20.06.2025 года
"О внесении изменений в решение сорок четвертой сессии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 №339 от 25.12.2024 года
"О бюджете Тогучинского района Новосибирской области на 2025 год и плановый период 2026 и 2027 годов 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</si>
</sst>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\ _₽"/>
    <numFmt numFmtId="165" formatCode="0.00000"/>
  </numFmts>
  <fonts count="9" x14ac:knownFonts="1">
    <font>
      <sz val="10"/>
      <color theme="1"/>
      <name val="Arial Cyr"/>
    </font>
    <font>
      <sz val="12"/>
      <name val="Times New Roman"/>
    </font>
    <font>
      <sz val="12"/>
      <name val="Arial Cyr"/>
    </font>
    <font>
      <b/>
      <sz val="12"/>
      <name val="Times New Roman"/>
    </font>
    <font>
      <sz val="14"/>
      <name val="Times New Roman"/>
    </font>
    <font>
      <b/>
      <i/>
      <sz val="12"/>
      <name val="Times New Roman"/>
    </font>
    <font>
      <b/>
      <sz val="11"/>
      <color theme="1"/>
      <name val="Calibri"/>
      <scheme val="minor"/>
    </font>
    <font>
      <b/>
      <sz val="9"/>
      <name val="Times New Roman"/>
    </font>
    <font>
      <i/>
      <sz val="14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49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2" xfId="0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top" wrapText="1"/>
    </xf>
    <xf numFmtId="164" fontId="3" fillId="0" borderId="12" xfId="0" applyNumberFormat="1" applyFont="1" applyBorder="1" applyAlignment="1">
      <alignment horizontal="right" vertical="top" wrapText="1"/>
    </xf>
    <xf numFmtId="0" fontId="5" fillId="0" borderId="12" xfId="0" applyFont="1" applyBorder="1" applyAlignment="1">
      <alignment horizontal="left" vertical="top" wrapText="1"/>
    </xf>
    <xf numFmtId="164" fontId="5" fillId="0" borderId="12" xfId="0" applyNumberFormat="1" applyFont="1" applyBorder="1" applyAlignment="1">
      <alignment horizontal="right" vertical="top" wrapText="1"/>
    </xf>
    <xf numFmtId="0" fontId="1" fillId="0" borderId="12" xfId="0" applyFont="1" applyBorder="1" applyAlignment="1">
      <alignment horizontal="left" vertical="top" wrapText="1"/>
    </xf>
    <xf numFmtId="164" fontId="1" fillId="0" borderId="12" xfId="0" applyNumberFormat="1" applyFont="1" applyBorder="1" applyAlignment="1">
      <alignment horizontal="right" vertical="top" wrapText="1"/>
    </xf>
    <xf numFmtId="164" fontId="6" fillId="2" borderId="13" xfId="0" applyNumberFormat="1" applyFont="1" applyFill="1" applyBorder="1" applyAlignment="1">
      <alignment horizontal="center"/>
    </xf>
    <xf numFmtId="165" fontId="0" fillId="0" borderId="0" xfId="0" applyNumberFormat="1"/>
    <xf numFmtId="164" fontId="6" fillId="2" borderId="14" xfId="0" applyNumberFormat="1" applyFont="1" applyFill="1" applyBorder="1" applyAlignment="1">
      <alignment horizontal="center"/>
    </xf>
    <xf numFmtId="164" fontId="6" fillId="2" borderId="15" xfId="0" applyNumberFormat="1" applyFont="1" applyFill="1" applyBorder="1" applyAlignment="1">
      <alignment horizontal="center"/>
    </xf>
    <xf numFmtId="164" fontId="6" fillId="0" borderId="13" xfId="0" applyNumberFormat="1" applyFont="1" applyBorder="1"/>
    <xf numFmtId="164" fontId="6" fillId="0" borderId="14" xfId="0" applyNumberFormat="1" applyFont="1" applyBorder="1"/>
    <xf numFmtId="164" fontId="6" fillId="0" borderId="15" xfId="0" applyNumberFormat="1" applyFont="1" applyBorder="1"/>
    <xf numFmtId="164" fontId="7" fillId="0" borderId="12" xfId="0" applyNumberFormat="1" applyFont="1" applyBorder="1" applyAlignment="1">
      <alignment horizontal="right" vertical="top" wrapText="1"/>
    </xf>
    <xf numFmtId="0" fontId="7" fillId="0" borderId="12" xfId="0" applyFont="1" applyBorder="1" applyAlignment="1">
      <alignment horizontal="justify" vertical="top" wrapText="1"/>
    </xf>
    <xf numFmtId="0" fontId="1" fillId="0" borderId="12" xfId="0" applyFont="1" applyBorder="1" applyAlignment="1">
      <alignment horizontal="left" vertical="top" wrapText="1"/>
    </xf>
    <xf numFmtId="164" fontId="1" fillId="0" borderId="12" xfId="0" applyNumberFormat="1" applyFont="1" applyBorder="1" applyAlignment="1">
      <alignment horizontal="right" vertical="top" wrapText="1"/>
    </xf>
    <xf numFmtId="49" fontId="1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M45"/>
  <sheetViews>
    <sheetView tabSelected="1" zoomScale="90" workbookViewId="0">
      <selection activeCell="O8" sqref="O8"/>
    </sheetView>
  </sheetViews>
  <sheetFormatPr defaultColWidth="10.7109375" defaultRowHeight="12.75" customHeight="1" outlineLevelCol="1" x14ac:dyDescent="0.2"/>
  <cols>
    <col min="1" max="1" width="26.28515625" customWidth="1"/>
    <col min="2" max="2" width="53.42578125" customWidth="1"/>
    <col min="3" max="5" width="19.7109375" customWidth="1"/>
    <col min="6" max="6" width="10.7109375" customWidth="1"/>
    <col min="7" max="7" width="20.85546875" hidden="1" customWidth="1" outlineLevel="1"/>
    <col min="8" max="8" width="18.85546875" hidden="1" customWidth="1" outlineLevel="1"/>
    <col min="9" max="9" width="18.140625" hidden="1" customWidth="1" outlineLevel="1"/>
    <col min="10" max="10" width="16.28515625" hidden="1" customWidth="1" outlineLevel="1"/>
    <col min="11" max="11" width="19" hidden="1" customWidth="1" outlineLevel="1"/>
    <col min="12" max="12" width="18.140625" hidden="1" customWidth="1" outlineLevel="1"/>
    <col min="13" max="13" width="10.7109375" customWidth="1" collapsed="1"/>
    <col min="14" max="257" width="10.7109375" customWidth="1"/>
  </cols>
  <sheetData>
    <row r="1" spans="1:5" ht="26.25" customHeight="1" x14ac:dyDescent="0.25">
      <c r="A1" s="1"/>
      <c r="B1" s="1"/>
      <c r="C1" s="2"/>
      <c r="D1" s="2"/>
      <c r="E1" s="3" t="s">
        <v>64</v>
      </c>
    </row>
    <row r="2" spans="1:5" ht="130.5" hidden="1" customHeight="1" x14ac:dyDescent="0.2">
      <c r="A2" s="27" t="s">
        <v>66</v>
      </c>
      <c r="B2" s="27"/>
      <c r="C2" s="27"/>
      <c r="D2" s="27"/>
      <c r="E2" s="27"/>
    </row>
    <row r="3" spans="1:5" ht="96.75" customHeight="1" x14ac:dyDescent="0.2">
      <c r="A3" s="27" t="s">
        <v>65</v>
      </c>
      <c r="B3" s="27"/>
      <c r="C3" s="27"/>
      <c r="D3" s="27"/>
      <c r="E3" s="27"/>
    </row>
    <row r="4" spans="1:5" ht="27.75" customHeight="1" x14ac:dyDescent="0.2">
      <c r="A4" s="28" t="s">
        <v>62</v>
      </c>
      <c r="B4" s="28"/>
      <c r="C4" s="28"/>
      <c r="D4" s="28"/>
      <c r="E4" s="28"/>
    </row>
    <row r="5" spans="1:5" ht="39" customHeight="1" x14ac:dyDescent="0.2">
      <c r="A5" s="29"/>
      <c r="B5" s="29"/>
      <c r="C5" s="29"/>
      <c r="D5" s="29"/>
      <c r="E5" s="29"/>
    </row>
    <row r="6" spans="1:5" ht="18.75" x14ac:dyDescent="0.3">
      <c r="A6" s="4"/>
      <c r="B6" s="4"/>
      <c r="C6" s="4"/>
      <c r="D6" s="4"/>
      <c r="E6" s="4"/>
    </row>
    <row r="7" spans="1:5" ht="15.75" x14ac:dyDescent="0.25">
      <c r="A7" s="1"/>
      <c r="B7" s="1"/>
      <c r="C7" s="5"/>
      <c r="D7" s="2"/>
      <c r="E7" s="6" t="s">
        <v>0</v>
      </c>
    </row>
    <row r="8" spans="1:5" ht="5.25" customHeight="1" x14ac:dyDescent="0.2">
      <c r="A8" s="30" t="s">
        <v>1</v>
      </c>
      <c r="B8" s="30" t="s">
        <v>2</v>
      </c>
      <c r="C8" s="33" t="s">
        <v>3</v>
      </c>
      <c r="D8" s="34"/>
      <c r="E8" s="35"/>
    </row>
    <row r="9" spans="1:5" ht="5.25" customHeight="1" x14ac:dyDescent="0.2">
      <c r="A9" s="31"/>
      <c r="B9" s="31"/>
      <c r="C9" s="36"/>
      <c r="D9" s="37"/>
      <c r="E9" s="38"/>
    </row>
    <row r="10" spans="1:5" ht="4.5" customHeight="1" x14ac:dyDescent="0.2">
      <c r="A10" s="31"/>
      <c r="B10" s="31"/>
      <c r="C10" s="36"/>
      <c r="D10" s="37"/>
      <c r="E10" s="38"/>
    </row>
    <row r="11" spans="1:5" ht="14.25" customHeight="1" x14ac:dyDescent="0.2">
      <c r="A11" s="31"/>
      <c r="B11" s="31"/>
      <c r="C11" s="36"/>
      <c r="D11" s="37"/>
      <c r="E11" s="38"/>
    </row>
    <row r="12" spans="1:5" ht="3" customHeight="1" x14ac:dyDescent="0.2">
      <c r="A12" s="31"/>
      <c r="B12" s="31"/>
      <c r="C12" s="36"/>
      <c r="D12" s="37"/>
      <c r="E12" s="38"/>
    </row>
    <row r="13" spans="1:5" ht="3" customHeight="1" x14ac:dyDescent="0.2">
      <c r="A13" s="31"/>
      <c r="B13" s="31"/>
      <c r="C13" s="39"/>
      <c r="D13" s="40"/>
      <c r="E13" s="41"/>
    </row>
    <row r="14" spans="1:5" ht="78" customHeight="1" x14ac:dyDescent="0.2">
      <c r="A14" s="32"/>
      <c r="B14" s="32"/>
      <c r="C14" s="7" t="s">
        <v>4</v>
      </c>
      <c r="D14" s="8" t="s">
        <v>61</v>
      </c>
      <c r="E14" s="7" t="s">
        <v>63</v>
      </c>
    </row>
    <row r="15" spans="1:5" ht="15.75" x14ac:dyDescent="0.2">
      <c r="A15" s="9">
        <v>1</v>
      </c>
      <c r="B15" s="9">
        <v>2</v>
      </c>
      <c r="C15" s="8" t="s">
        <v>5</v>
      </c>
      <c r="D15" s="8">
        <v>4</v>
      </c>
      <c r="E15" s="8">
        <v>5</v>
      </c>
    </row>
    <row r="16" spans="1:5" ht="31.5" x14ac:dyDescent="0.2">
      <c r="A16" s="10" t="s">
        <v>6</v>
      </c>
      <c r="B16" s="10" t="s">
        <v>7</v>
      </c>
      <c r="C16" s="11">
        <f>C17+C22+C27+C36</f>
        <v>252042.16463000048</v>
      </c>
      <c r="D16" s="11">
        <f>D17+D22+D27+D36</f>
        <v>0</v>
      </c>
      <c r="E16" s="11">
        <f>E17+E22+E27+E36</f>
        <v>0</v>
      </c>
    </row>
    <row r="17" spans="1:12" ht="31.5" x14ac:dyDescent="0.2">
      <c r="A17" s="10" t="s">
        <v>8</v>
      </c>
      <c r="B17" s="10" t="s">
        <v>9</v>
      </c>
      <c r="C17" s="11">
        <f>C18+C20</f>
        <v>0</v>
      </c>
      <c r="D17" s="11">
        <f>D18+D20</f>
        <v>0</v>
      </c>
      <c r="E17" s="11">
        <f>E18+E20</f>
        <v>0</v>
      </c>
    </row>
    <row r="18" spans="1:12" ht="31.5" x14ac:dyDescent="0.2">
      <c r="A18" s="12" t="s">
        <v>10</v>
      </c>
      <c r="B18" s="12" t="s">
        <v>11</v>
      </c>
      <c r="C18" s="13">
        <f>C19</f>
        <v>10000</v>
      </c>
      <c r="D18" s="13">
        <f>D19</f>
        <v>0</v>
      </c>
      <c r="E18" s="13">
        <f>E19</f>
        <v>0</v>
      </c>
    </row>
    <row r="19" spans="1:12" ht="31.5" x14ac:dyDescent="0.2">
      <c r="A19" s="14" t="s">
        <v>12</v>
      </c>
      <c r="B19" s="14" t="s">
        <v>13</v>
      </c>
      <c r="C19" s="15">
        <v>10000</v>
      </c>
      <c r="D19" s="15">
        <v>0</v>
      </c>
      <c r="E19" s="15">
        <v>0</v>
      </c>
    </row>
    <row r="20" spans="1:12" ht="47.25" x14ac:dyDescent="0.2">
      <c r="A20" s="12" t="s">
        <v>14</v>
      </c>
      <c r="B20" s="12" t="s">
        <v>15</v>
      </c>
      <c r="C20" s="13">
        <f>C21</f>
        <v>-10000</v>
      </c>
      <c r="D20" s="13">
        <f>D21</f>
        <v>0</v>
      </c>
      <c r="E20" s="13">
        <f>E21</f>
        <v>0</v>
      </c>
    </row>
    <row r="21" spans="1:12" ht="47.25" x14ac:dyDescent="0.2">
      <c r="A21" s="14" t="s">
        <v>16</v>
      </c>
      <c r="B21" s="14" t="s">
        <v>17</v>
      </c>
      <c r="C21" s="15">
        <v>-10000</v>
      </c>
      <c r="D21" s="15">
        <v>0</v>
      </c>
      <c r="E21" s="15">
        <v>0</v>
      </c>
    </row>
    <row r="22" spans="1:12" ht="31.5" x14ac:dyDescent="0.2">
      <c r="A22" s="10" t="s">
        <v>18</v>
      </c>
      <c r="B22" s="10" t="s">
        <v>19</v>
      </c>
      <c r="C22" s="11">
        <f>C23-C25</f>
        <v>0</v>
      </c>
      <c r="D22" s="11">
        <f>D23-D25</f>
        <v>0</v>
      </c>
      <c r="E22" s="11">
        <f>E23-E25</f>
        <v>0</v>
      </c>
    </row>
    <row r="23" spans="1:12" ht="47.25" x14ac:dyDescent="0.2">
      <c r="A23" s="12" t="s">
        <v>20</v>
      </c>
      <c r="B23" s="12" t="s">
        <v>21</v>
      </c>
      <c r="C23" s="13">
        <f>C24</f>
        <v>0</v>
      </c>
      <c r="D23" s="13">
        <f>D24</f>
        <v>0</v>
      </c>
      <c r="E23" s="13">
        <f>E24</f>
        <v>0</v>
      </c>
    </row>
    <row r="24" spans="1:12" ht="63" x14ac:dyDescent="0.2">
      <c r="A24" s="14" t="s">
        <v>22</v>
      </c>
      <c r="B24" s="14" t="s">
        <v>23</v>
      </c>
      <c r="C24" s="15">
        <v>0</v>
      </c>
      <c r="D24" s="15">
        <v>0</v>
      </c>
      <c r="E24" s="15">
        <v>0</v>
      </c>
    </row>
    <row r="25" spans="1:12" ht="63" x14ac:dyDescent="0.2">
      <c r="A25" s="12" t="s">
        <v>24</v>
      </c>
      <c r="B25" s="12" t="s">
        <v>25</v>
      </c>
      <c r="C25" s="13">
        <f>C26</f>
        <v>0</v>
      </c>
      <c r="D25" s="13">
        <f>D26</f>
        <v>0</v>
      </c>
      <c r="E25" s="13">
        <f>E26</f>
        <v>0</v>
      </c>
    </row>
    <row r="26" spans="1:12" ht="47.25" x14ac:dyDescent="0.2">
      <c r="A26" s="14" t="s">
        <v>26</v>
      </c>
      <c r="B26" s="14" t="s">
        <v>27</v>
      </c>
      <c r="C26" s="15"/>
      <c r="D26" s="15"/>
      <c r="E26" s="15"/>
    </row>
    <row r="27" spans="1:12" ht="31.5" x14ac:dyDescent="0.2">
      <c r="A27" s="10" t="s">
        <v>28</v>
      </c>
      <c r="B27" s="10" t="s">
        <v>29</v>
      </c>
      <c r="C27" s="11">
        <f>C32+C28</f>
        <v>252042.16463000048</v>
      </c>
      <c r="D27" s="11">
        <f>D32+D28</f>
        <v>0</v>
      </c>
      <c r="E27" s="11">
        <f>E32+E28</f>
        <v>0</v>
      </c>
    </row>
    <row r="28" spans="1:12" ht="15.75" x14ac:dyDescent="0.2">
      <c r="A28" s="12" t="s">
        <v>30</v>
      </c>
      <c r="B28" s="12" t="s">
        <v>31</v>
      </c>
      <c r="C28" s="13">
        <f t="shared" ref="C28:E30" si="0">C29</f>
        <v>-4647105.0083499998</v>
      </c>
      <c r="D28" s="13">
        <f t="shared" si="0"/>
        <v>-3348925.2960899998</v>
      </c>
      <c r="E28" s="13">
        <f t="shared" si="0"/>
        <v>-3695377.2398899999</v>
      </c>
    </row>
    <row r="29" spans="1:12" ht="15.75" x14ac:dyDescent="0.2">
      <c r="A29" s="14" t="s">
        <v>32</v>
      </c>
      <c r="B29" s="14" t="s">
        <v>33</v>
      </c>
      <c r="C29" s="15">
        <f t="shared" si="0"/>
        <v>-4647105.0083499998</v>
      </c>
      <c r="D29" s="15">
        <f t="shared" si="0"/>
        <v>-3348925.2960899998</v>
      </c>
      <c r="E29" s="15">
        <f t="shared" si="0"/>
        <v>-3695377.2398899999</v>
      </c>
    </row>
    <row r="30" spans="1:12" ht="31.5" x14ac:dyDescent="0.2">
      <c r="A30" s="14" t="s">
        <v>34</v>
      </c>
      <c r="B30" s="14" t="s">
        <v>35</v>
      </c>
      <c r="C30" s="15">
        <f t="shared" si="0"/>
        <v>-4647105.0083499998</v>
      </c>
      <c r="D30" s="15">
        <f t="shared" si="0"/>
        <v>-3348925.2960899998</v>
      </c>
      <c r="E30" s="15">
        <f t="shared" si="0"/>
        <v>-3695377.2398899999</v>
      </c>
    </row>
    <row r="31" spans="1:12" ht="31.5" x14ac:dyDescent="0.25">
      <c r="A31" s="14" t="s">
        <v>36</v>
      </c>
      <c r="B31" s="14" t="s">
        <v>37</v>
      </c>
      <c r="C31" s="15">
        <f>-H31</f>
        <v>-4647105.0083499998</v>
      </c>
      <c r="D31" s="15">
        <f>-J31</f>
        <v>-3348925.2960899998</v>
      </c>
      <c r="E31" s="15">
        <f>-L31</f>
        <v>-3695377.2398899999</v>
      </c>
      <c r="G31" s="16">
        <v>4637105.0083499998</v>
      </c>
      <c r="H31" s="17">
        <f>G31+C19+C24</f>
        <v>4647105.0083499998</v>
      </c>
      <c r="I31" s="18">
        <v>3348925.2960899998</v>
      </c>
      <c r="J31" s="17">
        <f>I31+D19+D24</f>
        <v>3348925.2960899998</v>
      </c>
      <c r="K31" s="19">
        <v>3695377.2398899999</v>
      </c>
      <c r="L31" s="17">
        <f>K31+E19+E24</f>
        <v>3695377.2398899999</v>
      </c>
    </row>
    <row r="32" spans="1:12" ht="15.75" x14ac:dyDescent="0.2">
      <c r="A32" s="12" t="s">
        <v>38</v>
      </c>
      <c r="B32" s="12" t="s">
        <v>39</v>
      </c>
      <c r="C32" s="13">
        <f t="shared" ref="C32:E34" si="1">C33</f>
        <v>4899147.1729800003</v>
      </c>
      <c r="D32" s="13">
        <f t="shared" si="1"/>
        <v>3348925.2960899998</v>
      </c>
      <c r="E32" s="13">
        <f t="shared" si="1"/>
        <v>3695377.2398899999</v>
      </c>
    </row>
    <row r="33" spans="1:12" ht="15.75" x14ac:dyDescent="0.2">
      <c r="A33" s="14" t="s">
        <v>40</v>
      </c>
      <c r="B33" s="14" t="s">
        <v>41</v>
      </c>
      <c r="C33" s="15">
        <f t="shared" si="1"/>
        <v>4899147.1729800003</v>
      </c>
      <c r="D33" s="15">
        <f t="shared" si="1"/>
        <v>3348925.2960899998</v>
      </c>
      <c r="E33" s="15">
        <f t="shared" si="1"/>
        <v>3695377.2398899999</v>
      </c>
    </row>
    <row r="34" spans="1:12" ht="31.5" x14ac:dyDescent="0.2">
      <c r="A34" s="14" t="s">
        <v>42</v>
      </c>
      <c r="B34" s="14" t="s">
        <v>43</v>
      </c>
      <c r="C34" s="15">
        <f t="shared" si="1"/>
        <v>4899147.1729800003</v>
      </c>
      <c r="D34" s="15">
        <f t="shared" si="1"/>
        <v>3348925.2960899998</v>
      </c>
      <c r="E34" s="15">
        <f t="shared" si="1"/>
        <v>3695377.2398899999</v>
      </c>
    </row>
    <row r="35" spans="1:12" ht="31.5" x14ac:dyDescent="0.25">
      <c r="A35" s="14" t="s">
        <v>44</v>
      </c>
      <c r="B35" s="14" t="s">
        <v>45</v>
      </c>
      <c r="C35" s="15">
        <f>H35</f>
        <v>4899147.1729800003</v>
      </c>
      <c r="D35" s="15">
        <f>J35</f>
        <v>3348925.2960899998</v>
      </c>
      <c r="E35" s="15">
        <f>L35</f>
        <v>3695377.2398899999</v>
      </c>
      <c r="G35" s="20">
        <v>4889147.1729800003</v>
      </c>
      <c r="H35" s="17">
        <f>G35-C21+C26</f>
        <v>4899147.1729800003</v>
      </c>
      <c r="I35" s="21">
        <v>3348925.2960899998</v>
      </c>
      <c r="J35" s="17">
        <f>I35-D21+D26</f>
        <v>3348925.2960899998</v>
      </c>
      <c r="K35" s="22">
        <v>3695377.2398899999</v>
      </c>
      <c r="L35" s="17">
        <f>K35-E21+E26</f>
        <v>3695377.2398899999</v>
      </c>
    </row>
    <row r="36" spans="1:12" ht="31.5" hidden="1" customHeight="1" x14ac:dyDescent="0.2">
      <c r="A36" s="10" t="s">
        <v>46</v>
      </c>
      <c r="B36" s="10" t="s">
        <v>47</v>
      </c>
      <c r="C36" s="11">
        <f>C37</f>
        <v>0</v>
      </c>
      <c r="D36" s="11">
        <f>D37</f>
        <v>0</v>
      </c>
      <c r="E36" s="11">
        <f>E37</f>
        <v>0</v>
      </c>
    </row>
    <row r="37" spans="1:12" ht="31.5" x14ac:dyDescent="0.2">
      <c r="A37" s="12" t="s">
        <v>48</v>
      </c>
      <c r="B37" s="12" t="s">
        <v>49</v>
      </c>
      <c r="C37" s="13"/>
      <c r="D37" s="13"/>
      <c r="E37" s="13"/>
    </row>
    <row r="38" spans="1:12" ht="31.5" hidden="1" customHeight="1" x14ac:dyDescent="0.2">
      <c r="A38" s="10" t="s">
        <v>50</v>
      </c>
      <c r="B38" s="10" t="s">
        <v>51</v>
      </c>
      <c r="C38" s="11">
        <f>C39+C40</f>
        <v>0</v>
      </c>
      <c r="D38" s="11">
        <f>D39+D40</f>
        <v>0</v>
      </c>
      <c r="E38" s="11">
        <f>E39+E40</f>
        <v>0</v>
      </c>
    </row>
    <row r="39" spans="1:12" ht="47.25" hidden="1" x14ac:dyDescent="0.2">
      <c r="A39" s="14" t="s">
        <v>52</v>
      </c>
      <c r="B39" s="14" t="s">
        <v>53</v>
      </c>
      <c r="C39" s="15">
        <v>0</v>
      </c>
      <c r="D39" s="15">
        <v>0</v>
      </c>
      <c r="E39" s="15">
        <v>0</v>
      </c>
    </row>
    <row r="40" spans="1:12" ht="12.75" hidden="1" customHeight="1" x14ac:dyDescent="0.2">
      <c r="A40" s="25" t="s">
        <v>54</v>
      </c>
      <c r="B40" s="25" t="s">
        <v>55</v>
      </c>
      <c r="C40" s="26"/>
      <c r="D40" s="26"/>
      <c r="E40" s="26"/>
    </row>
    <row r="41" spans="1:12" ht="67.5" customHeight="1" x14ac:dyDescent="0.2">
      <c r="A41" s="25"/>
      <c r="B41" s="25"/>
      <c r="C41" s="26"/>
      <c r="D41" s="26"/>
      <c r="E41" s="26"/>
    </row>
    <row r="42" spans="1:12" ht="31.5" x14ac:dyDescent="0.2">
      <c r="A42" s="12" t="s">
        <v>56</v>
      </c>
      <c r="B42" s="12" t="s">
        <v>57</v>
      </c>
      <c r="C42" s="13">
        <f>C43</f>
        <v>0</v>
      </c>
      <c r="D42" s="13">
        <f>D43</f>
        <v>0</v>
      </c>
      <c r="E42" s="13">
        <f>E43</f>
        <v>0</v>
      </c>
    </row>
    <row r="43" spans="1:12" ht="63" x14ac:dyDescent="0.2">
      <c r="A43" s="14" t="s">
        <v>58</v>
      </c>
      <c r="B43" s="14" t="s">
        <v>59</v>
      </c>
      <c r="C43" s="15"/>
      <c r="D43" s="15"/>
      <c r="E43" s="15"/>
    </row>
    <row r="44" spans="1:12" x14ac:dyDescent="0.2">
      <c r="A44" s="24" t="s">
        <v>60</v>
      </c>
      <c r="B44" s="24"/>
      <c r="C44" s="23">
        <f>C16</f>
        <v>252042.16463000048</v>
      </c>
      <c r="D44" s="23">
        <f>D16</f>
        <v>0</v>
      </c>
      <c r="E44" s="23">
        <f>E16</f>
        <v>0</v>
      </c>
    </row>
    <row r="45" spans="1:12" x14ac:dyDescent="0.2">
      <c r="C45" s="17"/>
      <c r="D45" s="17"/>
      <c r="E45" s="17"/>
    </row>
  </sheetData>
  <mergeCells count="12">
    <mergeCell ref="E40:E41"/>
    <mergeCell ref="A2:E2"/>
    <mergeCell ref="A4:E5"/>
    <mergeCell ref="A8:A14"/>
    <mergeCell ref="B8:B14"/>
    <mergeCell ref="C8:E13"/>
    <mergeCell ref="A3:E3"/>
    <mergeCell ref="A44:B44"/>
    <mergeCell ref="A40:A41"/>
    <mergeCell ref="B40:B41"/>
    <mergeCell ref="C40:C41"/>
    <mergeCell ref="D40:D41"/>
  </mergeCells>
  <pageMargins left="0.78740199999999982" right="0.39370099999999991" top="0.39370099999999991" bottom="0.39370099999999991" header="0" footer="0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customHeight="1" x14ac:dyDescent="0.2"/>
  <sheetData/>
  <pageMargins left="0.7" right="0.7" top="0.75" bottom="0.75" header="0.3" footer="0.3"/>
  <pageSetup paperSize="9" firstPageNumber="21474836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ИФДБ</vt:lpstr>
      <vt:lpstr>Лист1</vt:lpstr>
      <vt:lpstr>ИФДБ!Print_Titles</vt:lpstr>
      <vt:lpstr>ИФДБ!Область_печати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Пользователь Windows</cp:lastModifiedBy>
  <cp:revision>3</cp:revision>
  <cp:lastPrinted>2025-06-21T14:34:52Z</cp:lastPrinted>
  <dcterms:created xsi:type="dcterms:W3CDTF">1999-06-18T11:49:00Z</dcterms:created>
  <dcterms:modified xsi:type="dcterms:W3CDTF">2025-06-21T15:03:16Z</dcterms:modified>
  <cp:version>1048576</cp:version>
</cp:coreProperties>
</file>