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Kudryavtseva_EA\Documents\БЮДЖЕТ 2024\Актуальная редакция бюджета 2024\Актуальная редакция бюджета октябрь 2024\"/>
    </mc:Choice>
  </mc:AlternateContent>
  <bookViews>
    <workbookView xWindow="360" yWindow="15" windowWidth="20955" windowHeight="9720"/>
  </bookViews>
  <sheets>
    <sheet name="книж ф 1" sheetId="36" r:id="rId1"/>
    <sheet name="культ укр МТБ 2" sheetId="20" r:id="rId2"/>
    <sheet name="КРСТ псд 3" sheetId="37" r:id="rId3"/>
    <sheet name="КРСТ_5 4" sheetId="31" r:id="rId4"/>
    <sheet name="КРСТ_6 5" sheetId="32" r:id="rId5"/>
    <sheet name="сбл 6" sheetId="38" r:id="rId6"/>
    <sheet name="мест зн 7" sheetId="41" r:id="rId7"/>
    <sheet name="трансп 8" sheetId="42" r:id="rId8"/>
    <sheet name="почта 9" sheetId="30" r:id="rId9"/>
    <sheet name="КРСТ 71242_10" sheetId="35" r:id="rId10"/>
  </sheets>
  <calcPr calcId="162913"/>
</workbook>
</file>

<file path=xl/calcChain.xml><?xml version="1.0" encoding="utf-8"?>
<calcChain xmlns="http://schemas.openxmlformats.org/spreadsheetml/2006/main">
  <c r="D33" i="42" l="1"/>
  <c r="C33" i="42"/>
  <c r="B33" i="42"/>
  <c r="I32" i="42"/>
  <c r="I31" i="42"/>
  <c r="I30" i="42"/>
  <c r="I29" i="42"/>
  <c r="I28" i="42"/>
  <c r="I27" i="42"/>
  <c r="I26" i="42"/>
  <c r="I25" i="42"/>
  <c r="I24" i="42"/>
  <c r="I23" i="42"/>
  <c r="I22" i="42"/>
  <c r="I21" i="42"/>
  <c r="I20" i="42"/>
  <c r="I19" i="42"/>
  <c r="I18" i="42"/>
  <c r="I17" i="42"/>
  <c r="I16" i="42"/>
  <c r="I15" i="42"/>
  <c r="I14" i="42"/>
  <c r="I13" i="42"/>
  <c r="I12" i="42"/>
  <c r="I11" i="42"/>
  <c r="D33" i="41"/>
  <c r="C33" i="41"/>
  <c r="B33" i="41"/>
  <c r="I32" i="41"/>
  <c r="I31" i="41"/>
  <c r="I30" i="41"/>
  <c r="I29" i="41"/>
  <c r="I28" i="41"/>
  <c r="I27" i="41"/>
  <c r="I26" i="41"/>
  <c r="I25" i="41"/>
  <c r="I24" i="41"/>
  <c r="I23" i="41"/>
  <c r="I22" i="41"/>
  <c r="I21" i="41"/>
  <c r="I20" i="41"/>
  <c r="I19" i="41"/>
  <c r="I18" i="41"/>
  <c r="I17" i="41"/>
  <c r="I16" i="41"/>
  <c r="I15" i="41"/>
  <c r="I14" i="41"/>
  <c r="I13" i="41"/>
  <c r="I12" i="41"/>
  <c r="I11" i="41"/>
  <c r="D33" i="38" l="1"/>
  <c r="C33" i="38"/>
  <c r="B25" i="38"/>
  <c r="B21" i="38"/>
  <c r="B33" i="38" s="1"/>
  <c r="D12" i="37"/>
  <c r="C12" i="37"/>
  <c r="B12" i="37"/>
  <c r="D13" i="36"/>
  <c r="C13" i="36"/>
  <c r="B13" i="36"/>
  <c r="D12" i="35" l="1"/>
  <c r="C12" i="35"/>
  <c r="B12" i="35"/>
  <c r="D12" i="32"/>
  <c r="C12" i="32"/>
  <c r="B12" i="32"/>
  <c r="D15" i="31"/>
  <c r="C15" i="31"/>
  <c r="B15" i="31"/>
  <c r="D12" i="30" l="1"/>
  <c r="C12" i="30"/>
  <c r="B12" i="30"/>
  <c r="I11" i="30"/>
  <c r="D13" i="20" l="1"/>
  <c r="C13" i="20"/>
  <c r="B13" i="20"/>
</calcChain>
</file>

<file path=xl/sharedStrings.xml><?xml version="1.0" encoding="utf-8"?>
<sst xmlns="http://schemas.openxmlformats.org/spreadsheetml/2006/main" count="188" uniqueCount="60">
  <si>
    <t>Приложение 11</t>
  </si>
  <si>
    <t>таблица 1</t>
  </si>
  <si>
    <t>тыс.руб.</t>
  </si>
  <si>
    <t>Наименование поселений Тогучинского района Новосибирской области</t>
  </si>
  <si>
    <t xml:space="preserve">  2024 год</t>
  </si>
  <si>
    <t xml:space="preserve">  2025 год</t>
  </si>
  <si>
    <t>Лебедевский сельсовет</t>
  </si>
  <si>
    <t>Мирновский сельсовет</t>
  </si>
  <si>
    <t>Нечаевский сельсовет</t>
  </si>
  <si>
    <t>Итого</t>
  </si>
  <si>
    <t>Борцовский сельсовет</t>
  </si>
  <si>
    <t>Буготакский сельсовет</t>
  </si>
  <si>
    <t>Вассинский сельсовет</t>
  </si>
  <si>
    <t>Гутовский сельсовет</t>
  </si>
  <si>
    <t>Завьяловский сельсовет</t>
  </si>
  <si>
    <t>Заречный сельсовет</t>
  </si>
  <si>
    <t>Киикский сельсовет</t>
  </si>
  <si>
    <t>Кировский сельсовет</t>
  </si>
  <si>
    <t>Коуракский сельсовет</t>
  </si>
  <si>
    <t>Кудельно-Ключевской сельсовет</t>
  </si>
  <si>
    <t>Кудринский сельсовет</t>
  </si>
  <si>
    <t>Степногутовский сельсовет</t>
  </si>
  <si>
    <t>Сурковский сельсовет</t>
  </si>
  <si>
    <t>Усть-Каменский сельсовет</t>
  </si>
  <si>
    <t>Чемской сельсовет</t>
  </si>
  <si>
    <t>Шахтинский сельсовет</t>
  </si>
  <si>
    <t>Репьевский сельсовет</t>
  </si>
  <si>
    <t xml:space="preserve">  2026 год</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</si>
  <si>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комплектованию библиотечных фондов муниципальных общедоступных библиотек Новосибирской области государственной программы Новосибирской области "Культура Новосибирской области" на 2024 год и плановый период 2025 и 2026 годов</t>
  </si>
  <si>
    <t>город Тогучин</t>
  </si>
  <si>
    <t>рабочий поселок Горный</t>
  </si>
  <si>
    <t>таблица 2</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</si>
  <si>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обеспечению развития и укрепления материально-технической базы домов культуры в населенных пунктах с числом жителей до 50 тысяч человек государственной программы Новосибирской области "Культура Новосибирской области" на 2024 год и плановый период 2025 и 2026 годов</t>
  </si>
  <si>
    <t xml:space="preserve">Мирновский сельсовет </t>
  </si>
  <si>
    <t>таблица 3</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</si>
  <si>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разработке проектной документации и проведения ее государственной экспертизы государственной программы Новосибирской области "Комплексное развитие сельских территорий в Новосибирской области" на 2024 год и плановый период 2025 и 2026 годов</t>
  </si>
  <si>
    <t>таблица 4</t>
  </si>
  <si>
    <t>таблица 5</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</si>
  <si>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обеспечение комплексного развития сельских территорий (реализация проектов, направленных на создание комфортных условий проживания в сельской местности) государственной программы Новосибирской области "Комплексное развитие сельских территорий в Новосибирской области" на 2024 год и плановый период 2025 и 2026 годов</t>
  </si>
  <si>
    <t>таблица 6</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</si>
  <si>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обеспечение комплексного развития сельских территорий (формирование современного облика сельских территорий, направленных на создание и развитие инфраструктуры в сельской местности) государственной программы Новосибирской области "Комплексное развитие сельских территорий в Новосибирской области"на 2024 год и плановый период 2025 и 2026 годов</t>
  </si>
  <si>
    <t>таблица 7</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</si>
  <si>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обеспечению сбалансированности местных бюджетов государственной программы Новосибирской области "Управление финансами в Новосибирской области" на 2024 год и плановый период 2025 и 2026 годов</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</si>
  <si>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исполнение полномочий органов местного самоуправления поселений по вопросам местного значения на 2024 год и плановый период 2025 и 2026 годов</t>
  </si>
  <si>
    <t xml:space="preserve">к решению тридцать четвертой сессии                                                                                                                                                                                                Совета депутатов Тогучинского района Новосибирской области четвертого созыва
№264 от 25.12.2023 года
"О бюджете Тогучинского района Новосибирской области на 2024 год и плановый период 2025 и 2026 годов "
</t>
  </si>
  <si>
    <t>к решению тридцать четвертой сессии                                                                                                                                                                                                Совета депутатов Тогучинского района Новосибирской области четвертого созыва
№264 от 25.12.2023 года
"О бюджете Тогучинского района Новосибирской области на 2024 год и плановый период 2025 и 2026 годов "</t>
  </si>
  <si>
    <t>к решению тридцать четвертой сессии                                                                                                                                                                                          Совета депутатов Тогучинского района Новосибирской области четвертого созыва
№264 от 25.12.2023 года
"О бюджете Тогучинского района Новосибирской области на 2024 год и плановый период 2025 и 2026 годов "</t>
  </si>
  <si>
    <t>таблица 8</t>
  </si>
  <si>
    <t xml:space="preserve"> к решению тридцать шестой сессии                                                                                                                                                                                    Совета депутатов Тогучинского района Новосибирской области четвертого созыва
№283 от 29.03.2024 года
"О внесении изменений в решение тридцать четвертой сессии Совета депутатов Тогучинского района Новосибирской области четвертого созыва от 25.12.2023 №264 «О бюджете Тогучинского района Новосибирской области на 2024 год и плановый период 2025 и 2026 годов"
</t>
  </si>
  <si>
    <t>таблица 9</t>
  </si>
  <si>
    <t>Распределение иных межбюджетных трансфертов на реализацию мероприятий по ремонту отделений почтовой связи на территории Новосибирской области на 2024 год</t>
  </si>
  <si>
    <t xml:space="preserve"> к решению тридцать девятой сессии                                                                                                                                                                                    Совета депутатов Тогучинского района Новосибирской области четвертого созыва
№304 от 27.06.2024 года
"О внесении изменений в решение тридцать четвертой сессии Совета депутатов Тогучинского района Новосибирской области четвертого созыва от 25.12.2023 №264 «О бюджете Тогучинского района Новосибирской области на 2024 год и плановый период 2025 и 2026 годов"
</t>
  </si>
  <si>
    <t xml:space="preserve">  к решению тридцать девятой сессии                                                                                                                                                                                    Совета депутатов Тогучинского района Новосибирской области четвертого созыва
№304 от 27.06.2024 года
"О внесении изменений в решение тридцать четвертой сессии Совета депутатов Тогучинского района Новосибирской области четвертого созыва от 25.12.2023 №264 «О бюджете Тогучинского района Новосибирской области на 2024 год и плановый период 2025 и 2026 годов"
</t>
  </si>
  <si>
    <t>таблица 10</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</si>
  <si>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обеспечение комплексного развития сельских территорий (строительство социальных объектов в Тогучинском районе) государственной программы Новосибирской области "Комплексное развитие сельских территорий в Новосибирской области"на 2024 год и плановый период 2025 и 2026 годов</t>
  </si>
  <si>
    <t xml:space="preserve"> к решению сорок первой сессии                                                                                                                                                                                    Совета депутатов Тогучинского района Новосибирской области четвертого созыва
№314 от 28.08.2024 года
"О внесении изменений в решение тридцать четвертой сессии Совета депутатов Тогучинского района Новосибирской области четвертого созыва от 25.12.2023 №264 «О бюджете Тогучинского района Новосибирской области на 2024 год и плановый период 2025 и 2026 годов"</t>
  </si>
  <si>
    <t>к решению сорок первой сессии                                                                                                                                                                                    Совета депутатов Тогучинского района Новосибирской области четвертого созыва
№314 от 28.08.2024 года
"О внесении изменений в решение тридцать четвертой сессии Совета депутатов Тогучинского района Новосибирской области четвертого созыва от 25.12.2023 №264 «О бюджете Тогучинского района Новосибирской области на 2024 год и плановый период 2025 и 2026 годов"</t>
  </si>
  <si>
    <t xml:space="preserve">к решению сорок первой сессии                                                                                                                                                                                    Совета депутатов Тогучинского района Новосибирской области четвертого созыва
№314 от 28.08.2024 года
"О внесении изменений в решение тридцать четвертой сессии Совета депутатов Тогучинского района Новосибирской области четвертого созыва от 25.12.2023 №264 «О бюджете Тогучинского района Новосибирской области на 2024 год и плановый период 2025 и 2026 годов"
</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</si>
  <si>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муниципальной программы "Повышение безопасности дорожного движения в Тогучинском районе Новосибирской области на 2024-2026 годы" на 2024 год</t>
  </si>
  <si>
    <t>к решению сорок второй сессии                                                                                                                                                                                    Совета депутатов Тогучинского района Новосибирской области четвертого созыва
№324 от 31.10.2024 года
"О внесении изменений в решение тридцать четвертой сессии Совета депутатов Тогучинского района Новосибирской области четвертого созыва от 25.12.2023 №264 «О бюджете Тогучинского района Новосибирской области на 2024 год и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</si>
</sst>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000"/>
    <numFmt numFmtId="166" formatCode="#,##0.000"/>
    <numFmt numFmtId="167" formatCode="#,##0.00000"/>
    <numFmt numFmtId="168" formatCode="0.00000"/>
    <numFmt numFmtId="169" formatCode="#,##0.00000\ _₽"/>
    <numFmt numFmtId="170" formatCode="#,##0.0\ _₽"/>
    <numFmt numFmtId="171" formatCode="#,##0.000\ _₽"/>
  </numFmts>
  <fonts count="17" x14ac:knownFonts="1">
    <font>
      <sz val="12"/>
      <color theme="1"/>
      <name val="Times New Roman"/>
    </font>
    <font>
      <sz val="11"/>
      <color theme="1"/>
      <name val="Calibri"/>
      <family val="2"/>
      <charset val="204"/>
      <scheme val="minor"/>
    </font>
    <font>
      <sz val="10"/>
      <name val="Arial Cyr"/>
    </font>
    <font>
      <sz val="10"/>
      <name val="Arial"/>
      <family val="2"/>
      <charset val="204"/>
    </font>
    <font>
      <sz val="12"/>
      <name val="Times New Roman"/>
      <family val="1"/>
      <charset val="204"/>
    </font>
    <font>
      <b/>
      <sz val="10"/>
      <name val="Arial Cyr"/>
    </font>
    <font>
      <sz val="10"/>
      <name val="Times New Roman"/>
      <family val="1"/>
      <charset val="204"/>
    </font>
    <font>
      <b/>
      <sz val="14"/>
      <name val="Times New Roman"/>
      <family val="1"/>
      <charset val="204"/>
    </font>
    <font>
      <sz val="14"/>
      <name val="Times New Roman"/>
      <family val="1"/>
      <charset val="204"/>
    </font>
    <font>
      <sz val="14"/>
      <color theme="1"/>
      <name val="Times New Roman"/>
      <family val="1"/>
      <charset val="204"/>
    </font>
    <font>
      <sz val="11"/>
      <color theme="1"/>
      <name val="Times New Roman"/>
      <family val="1"/>
      <charset val="204"/>
    </font>
    <font>
      <sz val="11"/>
      <color theme="1"/>
      <name val="Times New Roman"/>
      <family val="1"/>
      <charset val="204"/>
    </font>
    <font>
      <sz val="14"/>
      <name val="Times New Roman"/>
      <family val="1"/>
      <charset val="204"/>
    </font>
    <font>
      <sz val="12"/>
      <name val="Times New Roman"/>
      <family val="1"/>
      <charset val="204"/>
    </font>
    <font>
      <b/>
      <sz val="14"/>
      <name val="Times New Roman"/>
      <family val="1"/>
      <charset val="204"/>
    </font>
    <font>
      <sz val="14"/>
      <color theme="1"/>
      <name val="Times New Roman"/>
      <family val="1"/>
      <charset val="204"/>
    </font>
    <font>
      <sz val="14"/>
      <name val="Times New Roman"/>
    </font>
  </fonts>
  <fills count="2">
    <fill>
      <patternFill patternType="none"/>
    </fill>
    <fill>
      <patternFill patternType="gray125"/>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5">
    <xf numFmtId="0" fontId="0" fillId="0" borderId="0"/>
    <xf numFmtId="0" fontId="2" fillId="0" borderId="0"/>
    <xf numFmtId="0" fontId="3" fillId="0" borderId="0"/>
    <xf numFmtId="0" fontId="1" fillId="0" borderId="0"/>
    <xf numFmtId="164" fontId="1" fillId="0" borderId="0"/>
  </cellStyleXfs>
  <cellXfs count="41">
    <xf numFmtId="0" fontId="0" fillId="0" borderId="0" xfId="0"/>
    <xf numFmtId="0" fontId="4" fillId="0" borderId="0" xfId="0" applyFont="1"/>
    <xf numFmtId="0" fontId="8" fillId="0" borderId="2" xfId="0" applyFont="1" applyBorder="1"/>
    <xf numFmtId="165" fontId="8" fillId="0" borderId="2" xfId="0" applyNumberFormat="1" applyFont="1" applyBorder="1"/>
    <xf numFmtId="166" fontId="9" fillId="0" borderId="2" xfId="0" applyNumberFormat="1" applyFont="1" applyBorder="1"/>
    <xf numFmtId="166" fontId="8" fillId="0" borderId="2" xfId="0" applyNumberFormat="1" applyFont="1" applyBorder="1"/>
    <xf numFmtId="167" fontId="10" fillId="0" borderId="0" xfId="0" applyNumberFormat="1" applyFont="1"/>
    <xf numFmtId="168" fontId="8" fillId="0" borderId="2" xfId="0" applyNumberFormat="1" applyFont="1" applyBorder="1"/>
    <xf numFmtId="167" fontId="11" fillId="0" borderId="0" xfId="0" applyNumberFormat="1" applyFont="1"/>
    <xf numFmtId="0" fontId="0" fillId="0" borderId="0" xfId="0"/>
    <xf numFmtId="0" fontId="7" fillId="0" borderId="0" xfId="0" applyFont="1" applyAlignment="1">
      <alignment horizontal="center" vertical="center" wrapText="1"/>
    </xf>
    <xf numFmtId="0" fontId="12" fillId="0" borderId="2" xfId="0" applyFont="1" applyBorder="1"/>
    <xf numFmtId="168" fontId="8" fillId="0" borderId="2" xfId="0" applyNumberFormat="1" applyFont="1" applyBorder="1" applyAlignment="1">
      <alignment horizontal="center" vertical="center"/>
    </xf>
    <xf numFmtId="168" fontId="9" fillId="0" borderId="2" xfId="0" applyNumberFormat="1" applyFont="1" applyBorder="1"/>
    <xf numFmtId="0" fontId="8" fillId="0" borderId="2" xfId="0" applyFont="1" applyBorder="1" applyAlignment="1">
      <alignment horizontal="left" vertical="center" wrapText="1"/>
    </xf>
    <xf numFmtId="169" fontId="8" fillId="0" borderId="2" xfId="0" applyNumberFormat="1" applyFont="1" applyBorder="1" applyAlignment="1">
      <alignment horizontal="center" vertical="center"/>
    </xf>
    <xf numFmtId="168" fontId="4" fillId="0" borderId="0" xfId="0" applyNumberFormat="1" applyFont="1"/>
    <xf numFmtId="0" fontId="16" fillId="0" borderId="3" xfId="0" applyFont="1" applyBorder="1"/>
    <xf numFmtId="169" fontId="8" fillId="0" borderId="2" xfId="0" applyNumberFormat="1" applyFont="1" applyBorder="1"/>
    <xf numFmtId="170" fontId="8" fillId="0" borderId="2" xfId="0" applyNumberFormat="1" applyFont="1" applyBorder="1"/>
    <xf numFmtId="0" fontId="8" fillId="0" borderId="2" xfId="0" applyFont="1" applyBorder="1" applyAlignment="1">
      <alignment horizontal="center" vertical="center"/>
    </xf>
    <xf numFmtId="0" fontId="8" fillId="0" borderId="2" xfId="0" applyFont="1" applyBorder="1" applyAlignment="1">
      <alignment horizontal="center" vertical="center"/>
    </xf>
    <xf numFmtId="168" fontId="8" fillId="0" borderId="2" xfId="0" applyNumberFormat="1" applyFont="1" applyBorder="1" applyAlignment="1">
      <alignment horizontal="left" vertical="center" indent="3"/>
    </xf>
    <xf numFmtId="165" fontId="0" fillId="0" borderId="0" xfId="0" applyNumberFormat="1"/>
    <xf numFmtId="0" fontId="8" fillId="0" borderId="3" xfId="0" applyFont="1" applyBorder="1"/>
    <xf numFmtId="167" fontId="4" fillId="0" borderId="0" xfId="0" applyNumberFormat="1" applyFont="1"/>
    <xf numFmtId="171" fontId="8" fillId="0" borderId="2" xfId="0" applyNumberFormat="1" applyFont="1" applyFill="1" applyBorder="1" applyAlignment="1">
      <alignment horizontal="center" vertical="center"/>
    </xf>
    <xf numFmtId="171" fontId="8" fillId="0" borderId="2" xfId="0" applyNumberFormat="1" applyFont="1" applyFill="1" applyBorder="1"/>
    <xf numFmtId="0" fontId="8" fillId="0" borderId="2" xfId="0" applyFont="1" applyBorder="1" applyAlignment="1">
      <alignment horizontal="center" vertical="center" wrapText="1"/>
    </xf>
    <xf numFmtId="0" fontId="8" fillId="0" borderId="2" xfId="0" applyFont="1" applyBorder="1" applyAlignment="1">
      <alignment horizontal="center" vertical="center"/>
    </xf>
    <xf numFmtId="0" fontId="5" fillId="0" borderId="0" xfId="0" applyFont="1" applyAlignment="1">
      <alignment horizontal="right"/>
    </xf>
    <xf numFmtId="0" fontId="6" fillId="0" borderId="0" xfId="0" applyFont="1" applyAlignment="1">
      <alignment horizontal="right" wrapText="1"/>
    </xf>
    <xf numFmtId="0" fontId="4" fillId="0" borderId="0" xfId="0" applyFont="1" applyAlignment="1">
      <alignment horizontal="right"/>
    </xf>
    <xf numFmtId="0" fontId="7" fillId="0" borderId="0" xfId="0" applyFont="1" applyAlignment="1">
      <alignment horizontal="center" vertical="top" wrapText="1"/>
    </xf>
    <xf numFmtId="0" fontId="9" fillId="0" borderId="0" xfId="0" applyFont="1"/>
    <xf numFmtId="0" fontId="8" fillId="0" borderId="1" xfId="0" applyFont="1" applyBorder="1" applyAlignment="1">
      <alignment horizontal="right" vertical="center" wrapText="1"/>
    </xf>
    <xf numFmtId="0" fontId="13" fillId="0" borderId="0" xfId="0" applyFont="1" applyAlignment="1">
      <alignment horizontal="right"/>
    </xf>
    <xf numFmtId="0" fontId="14" fillId="0" borderId="0" xfId="0" applyFont="1" applyAlignment="1">
      <alignment horizontal="center" vertical="top" wrapText="1"/>
    </xf>
    <xf numFmtId="0" fontId="15" fillId="0" borderId="0" xfId="0" applyFont="1"/>
    <xf numFmtId="0" fontId="6" fillId="0" borderId="0" xfId="0" applyFont="1" applyAlignment="1">
      <alignment horizontal="right" vertical="top" wrapText="1"/>
    </xf>
    <xf numFmtId="167" fontId="0" fillId="0" borderId="0" xfId="0" applyNumberFormat="1"/>
  </cellXfs>
  <cellStyles count="5">
    <cellStyle name="Обычный" xfId="0" builtinId="0"/>
    <cellStyle name="Обычный 2" xfId="1"/>
    <cellStyle name="Обычный 3" xfId="2"/>
    <cellStyle name="Обычный 5" xfId="3"/>
    <cellStyle name="Финансов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7"/>
  <sheetViews>
    <sheetView tabSelected="1" workbookViewId="0">
      <selection activeCell="I8" sqref="I8"/>
    </sheetView>
  </sheetViews>
  <sheetFormatPr defaultRowHeight="15.75" customHeight="1" x14ac:dyDescent="0.25"/>
  <cols>
    <col min="1" max="1" width="49.125" style="9" customWidth="1"/>
    <col min="2" max="2" width="15.25" style="9" customWidth="1"/>
    <col min="3" max="4" width="11.75" style="9" customWidth="1"/>
    <col min="5" max="16384" width="9" style="9"/>
  </cols>
  <sheetData>
    <row r="1" spans="1:4" x14ac:dyDescent="0.25">
      <c r="A1" s="30" t="s">
        <v>0</v>
      </c>
      <c r="B1" s="30"/>
      <c r="C1" s="30"/>
      <c r="D1" s="30"/>
    </row>
    <row r="2" spans="1:4" ht="83.25" hidden="1" customHeight="1" x14ac:dyDescent="0.25">
      <c r="A2" s="31" t="s">
        <v>55</v>
      </c>
      <c r="B2" s="31"/>
      <c r="C2" s="31"/>
      <c r="D2" s="31"/>
    </row>
    <row r="3" spans="1:4" ht="69.75" customHeight="1" x14ac:dyDescent="0.25">
      <c r="A3" s="31" t="s">
        <v>44</v>
      </c>
      <c r="B3" s="31"/>
      <c r="C3" s="31"/>
      <c r="D3" s="31"/>
    </row>
    <row r="4" spans="1:4" ht="23.25" customHeight="1" x14ac:dyDescent="0.25">
      <c r="A4" s="32" t="s">
        <v>1</v>
      </c>
      <c r="B4" s="32"/>
      <c r="C4" s="32"/>
      <c r="D4" s="32"/>
    </row>
    <row r="5" spans="1:4" ht="146.25" customHeight="1" x14ac:dyDescent="0.3">
      <c r="A5" s="33" t="s">
        <v>28</v>
      </c>
      <c r="B5" s="34"/>
      <c r="C5" s="34"/>
      <c r="D5" s="34"/>
    </row>
    <row r="7" spans="1:4" ht="18.75" x14ac:dyDescent="0.25">
      <c r="A7" s="10"/>
      <c r="B7" s="10"/>
    </row>
    <row r="8" spans="1:4" ht="15.75" customHeight="1" x14ac:dyDescent="0.25">
      <c r="A8" s="35" t="s">
        <v>2</v>
      </c>
      <c r="B8" s="35"/>
      <c r="C8" s="35"/>
      <c r="D8" s="35"/>
    </row>
    <row r="9" spans="1:4" s="1" customFormat="1" ht="19.149999999999999" customHeight="1" x14ac:dyDescent="0.25">
      <c r="A9" s="28" t="s">
        <v>3</v>
      </c>
      <c r="B9" s="29" t="s">
        <v>4</v>
      </c>
      <c r="C9" s="29" t="s">
        <v>5</v>
      </c>
      <c r="D9" s="29" t="s">
        <v>27</v>
      </c>
    </row>
    <row r="10" spans="1:4" s="1" customFormat="1" ht="15.75" customHeight="1" x14ac:dyDescent="0.25">
      <c r="A10" s="28"/>
      <c r="B10" s="29"/>
      <c r="C10" s="29"/>
      <c r="D10" s="29"/>
    </row>
    <row r="11" spans="1:4" ht="18.75" x14ac:dyDescent="0.3">
      <c r="A11" s="2" t="s">
        <v>29</v>
      </c>
      <c r="B11" s="4">
        <v>0</v>
      </c>
      <c r="C11" s="5">
        <v>100</v>
      </c>
      <c r="D11" s="5">
        <v>100</v>
      </c>
    </row>
    <row r="12" spans="1:4" ht="18.75" x14ac:dyDescent="0.3">
      <c r="A12" s="2" t="s">
        <v>30</v>
      </c>
      <c r="B12" s="4">
        <v>0</v>
      </c>
      <c r="C12" s="5">
        <v>100</v>
      </c>
      <c r="D12" s="5">
        <v>100</v>
      </c>
    </row>
    <row r="13" spans="1:4" s="1" customFormat="1" ht="18.75" x14ac:dyDescent="0.3">
      <c r="A13" s="2" t="s">
        <v>9</v>
      </c>
      <c r="B13" s="5">
        <f>SUM(B11:B12)</f>
        <v>0</v>
      </c>
      <c r="C13" s="5">
        <f t="shared" ref="C13:D13" si="0">SUM(C11:C12)</f>
        <v>200</v>
      </c>
      <c r="D13" s="5">
        <f t="shared" si="0"/>
        <v>200</v>
      </c>
    </row>
    <row r="15" spans="1:4" ht="15.75" customHeight="1" x14ac:dyDescent="0.25">
      <c r="B15" s="40"/>
      <c r="C15" s="40"/>
      <c r="D15" s="40"/>
    </row>
    <row r="16" spans="1:4" x14ac:dyDescent="0.25">
      <c r="B16" s="6"/>
      <c r="C16" s="6"/>
      <c r="D16" s="6"/>
    </row>
    <row r="17" spans="2:4" x14ac:dyDescent="0.25">
      <c r="B17" s="6"/>
      <c r="C17" s="6"/>
      <c r="D17" s="6"/>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6"/>
  <sheetViews>
    <sheetView workbookViewId="0">
      <selection activeCell="G5" sqref="G5"/>
    </sheetView>
  </sheetViews>
  <sheetFormatPr defaultRowHeight="15.75" customHeight="1" x14ac:dyDescent="0.25"/>
  <cols>
    <col min="1" max="1" width="49.125" style="9" customWidth="1"/>
    <col min="2" max="2" width="18.25" style="9" customWidth="1"/>
    <col min="3" max="4" width="11.75" style="9" customWidth="1"/>
    <col min="5" max="16384" width="9" style="9"/>
  </cols>
  <sheetData>
    <row r="1" spans="1:4" x14ac:dyDescent="0.25">
      <c r="A1" s="30" t="s">
        <v>0</v>
      </c>
      <c r="B1" s="30"/>
      <c r="C1" s="30"/>
      <c r="D1" s="30"/>
    </row>
    <row r="2" spans="1:4" ht="103.5" hidden="1" customHeight="1" x14ac:dyDescent="0.25">
      <c r="A2" s="31" t="s">
        <v>52</v>
      </c>
      <c r="B2" s="31"/>
      <c r="C2" s="31"/>
      <c r="D2" s="31"/>
    </row>
    <row r="3" spans="1:4" ht="69.75" customHeight="1" x14ac:dyDescent="0.25">
      <c r="A3" s="31" t="s">
        <v>44</v>
      </c>
      <c r="B3" s="31"/>
      <c r="C3" s="31"/>
      <c r="D3" s="31"/>
    </row>
    <row r="4" spans="1:4" ht="23.25" customHeight="1" x14ac:dyDescent="0.25">
      <c r="A4" s="32" t="s">
        <v>53</v>
      </c>
      <c r="B4" s="32"/>
      <c r="C4" s="32"/>
      <c r="D4" s="32"/>
    </row>
    <row r="5" spans="1:4" ht="173.25" customHeight="1" x14ac:dyDescent="0.3">
      <c r="A5" s="33" t="s">
        <v>54</v>
      </c>
      <c r="B5" s="34"/>
      <c r="C5" s="34"/>
      <c r="D5" s="34"/>
    </row>
    <row r="7" spans="1:4" ht="18.75" x14ac:dyDescent="0.25">
      <c r="A7" s="10"/>
      <c r="B7" s="10"/>
    </row>
    <row r="8" spans="1:4" ht="15.75" customHeight="1" x14ac:dyDescent="0.25">
      <c r="A8" s="35" t="s">
        <v>2</v>
      </c>
      <c r="B8" s="35"/>
      <c r="C8" s="35"/>
      <c r="D8" s="35"/>
    </row>
    <row r="9" spans="1:4" s="1" customFormat="1" ht="19.149999999999999" customHeight="1" x14ac:dyDescent="0.25">
      <c r="A9" s="28" t="s">
        <v>3</v>
      </c>
      <c r="B9" s="29" t="s">
        <v>4</v>
      </c>
      <c r="C9" s="29" t="s">
        <v>5</v>
      </c>
      <c r="D9" s="29" t="s">
        <v>27</v>
      </c>
    </row>
    <row r="10" spans="1:4" s="1" customFormat="1" ht="15.75" customHeight="1" x14ac:dyDescent="0.25">
      <c r="A10" s="28"/>
      <c r="B10" s="29"/>
      <c r="C10" s="29"/>
      <c r="D10" s="29"/>
    </row>
    <row r="11" spans="1:4" s="1" customFormat="1" ht="19.5" customHeight="1" x14ac:dyDescent="0.25">
      <c r="A11" s="14" t="s">
        <v>29</v>
      </c>
      <c r="B11" s="22">
        <v>7133.8776900000003</v>
      </c>
      <c r="C11" s="20"/>
      <c r="D11" s="20"/>
    </row>
    <row r="12" spans="1:4" s="1" customFormat="1" ht="18.75" x14ac:dyDescent="0.3">
      <c r="A12" s="2" t="s">
        <v>9</v>
      </c>
      <c r="B12" s="22">
        <f>SUM(B11:B11)</f>
        <v>7133.8776900000003</v>
      </c>
      <c r="C12" s="5">
        <f>SUM(C11:C11)</f>
        <v>0</v>
      </c>
      <c r="D12" s="5">
        <f>SUM(D11:D11)</f>
        <v>0</v>
      </c>
    </row>
    <row r="15" spans="1:4" x14ac:dyDescent="0.25">
      <c r="B15" s="6"/>
      <c r="C15" s="6"/>
      <c r="D15" s="6"/>
    </row>
    <row r="16" spans="1:4" x14ac:dyDescent="0.25">
      <c r="B16" s="6"/>
      <c r="C16" s="6"/>
      <c r="D16" s="6"/>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7"/>
  <sheetViews>
    <sheetView topLeftCell="A7" workbookViewId="0">
      <selection activeCell="B13" sqref="B13"/>
    </sheetView>
  </sheetViews>
  <sheetFormatPr defaultRowHeight="15.75" customHeight="1" x14ac:dyDescent="0.25"/>
  <cols>
    <col min="1" max="1" width="49.125" style="9" customWidth="1"/>
    <col min="2" max="4" width="11.75" style="9" customWidth="1"/>
    <col min="5" max="16384" width="9" style="9"/>
  </cols>
  <sheetData>
    <row r="1" spans="1:4" x14ac:dyDescent="0.25">
      <c r="A1" s="30" t="s">
        <v>0</v>
      </c>
      <c r="B1" s="30"/>
      <c r="C1" s="30"/>
      <c r="D1" s="30"/>
    </row>
    <row r="2" spans="1:4" ht="69.75" customHeight="1" x14ac:dyDescent="0.25">
      <c r="A2" s="31" t="s">
        <v>44</v>
      </c>
      <c r="B2" s="31"/>
      <c r="C2" s="31"/>
      <c r="D2" s="31"/>
    </row>
    <row r="3" spans="1:4" ht="23.25" customHeight="1" x14ac:dyDescent="0.25">
      <c r="A3" s="36" t="s">
        <v>31</v>
      </c>
      <c r="B3" s="32"/>
      <c r="C3" s="32"/>
      <c r="D3" s="32"/>
    </row>
    <row r="4" spans="1:4" ht="146.25" customHeight="1" x14ac:dyDescent="0.3">
      <c r="A4" s="37" t="s">
        <v>32</v>
      </c>
      <c r="B4" s="38"/>
      <c r="C4" s="38"/>
      <c r="D4" s="38"/>
    </row>
    <row r="6" spans="1:4" ht="18.75" x14ac:dyDescent="0.25">
      <c r="A6" s="10"/>
      <c r="B6" s="10"/>
    </row>
    <row r="7" spans="1:4" ht="15.75" customHeight="1" x14ac:dyDescent="0.25">
      <c r="A7" s="35" t="s">
        <v>2</v>
      </c>
      <c r="B7" s="35"/>
      <c r="C7" s="35"/>
      <c r="D7" s="35"/>
    </row>
    <row r="8" spans="1:4" s="1" customFormat="1" ht="19.149999999999999" customHeight="1" x14ac:dyDescent="0.25">
      <c r="A8" s="28" t="s">
        <v>3</v>
      </c>
      <c r="B8" s="29" t="s">
        <v>4</v>
      </c>
      <c r="C8" s="29" t="s">
        <v>5</v>
      </c>
      <c r="D8" s="29" t="s">
        <v>27</v>
      </c>
    </row>
    <row r="9" spans="1:4" s="1" customFormat="1" ht="15.75" customHeight="1" x14ac:dyDescent="0.25">
      <c r="A9" s="28"/>
      <c r="B9" s="29"/>
      <c r="C9" s="29"/>
      <c r="D9" s="29"/>
    </row>
    <row r="10" spans="1:4" ht="18.75" x14ac:dyDescent="0.3">
      <c r="A10" s="11" t="s">
        <v>29</v>
      </c>
      <c r="B10" s="4"/>
      <c r="C10" s="5"/>
      <c r="D10" s="5">
        <v>1753.9</v>
      </c>
    </row>
    <row r="11" spans="1:4" ht="18.75" x14ac:dyDescent="0.3">
      <c r="A11" s="11" t="s">
        <v>6</v>
      </c>
      <c r="B11" s="4"/>
      <c r="C11" s="5">
        <v>1732.9</v>
      </c>
      <c r="D11" s="5"/>
    </row>
    <row r="12" spans="1:4" ht="18.75" x14ac:dyDescent="0.3">
      <c r="A12" s="11" t="s">
        <v>33</v>
      </c>
      <c r="B12" s="4">
        <v>1742.3</v>
      </c>
      <c r="C12" s="5"/>
      <c r="D12" s="5"/>
    </row>
    <row r="13" spans="1:4" s="1" customFormat="1" ht="18.75" x14ac:dyDescent="0.3">
      <c r="A13" s="2" t="s">
        <v>9</v>
      </c>
      <c r="B13" s="5">
        <f>SUM(B10:B12)</f>
        <v>1742.3</v>
      </c>
      <c r="C13" s="5">
        <f t="shared" ref="C13:D13" si="0">SUM(C10:C12)</f>
        <v>1732.9</v>
      </c>
      <c r="D13" s="5">
        <f t="shared" si="0"/>
        <v>1753.9</v>
      </c>
    </row>
    <row r="16" spans="1:4" x14ac:dyDescent="0.25">
      <c r="B16" s="6"/>
      <c r="C16" s="6"/>
      <c r="D16" s="6"/>
    </row>
    <row r="17" spans="2:4" x14ac:dyDescent="0.25">
      <c r="B17" s="8"/>
      <c r="C17" s="8"/>
      <c r="D17" s="8"/>
    </row>
  </sheetData>
  <mergeCells count="9">
    <mergeCell ref="A8:A9"/>
    <mergeCell ref="B8:B9"/>
    <mergeCell ref="C8:C9"/>
    <mergeCell ref="D8:D9"/>
    <mergeCell ref="A1:D1"/>
    <mergeCell ref="A2:D2"/>
    <mergeCell ref="A3:D3"/>
    <mergeCell ref="A4:D4"/>
    <mergeCell ref="A7:D7"/>
  </mergeCells>
  <pageMargins left="0.78740199999999982" right="0.39370099999999991" top="0.39370099999999991" bottom="0.39370099999999991" header="0" footer="0"/>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6"/>
  <sheetViews>
    <sheetView workbookViewId="0">
      <selection activeCell="G5" sqref="G5"/>
    </sheetView>
  </sheetViews>
  <sheetFormatPr defaultRowHeight="15.75" customHeight="1" x14ac:dyDescent="0.25"/>
  <cols>
    <col min="1" max="1" width="49.125" style="9" customWidth="1"/>
    <col min="2" max="4" width="11.75" style="9" customWidth="1"/>
    <col min="5" max="16384" width="9" style="9"/>
  </cols>
  <sheetData>
    <row r="1" spans="1:4" x14ac:dyDescent="0.25">
      <c r="A1" s="30" t="s">
        <v>0</v>
      </c>
      <c r="B1" s="30"/>
      <c r="C1" s="30"/>
      <c r="D1" s="30"/>
    </row>
    <row r="2" spans="1:4" ht="84" hidden="1" customHeight="1" x14ac:dyDescent="0.25">
      <c r="A2" s="31" t="s">
        <v>56</v>
      </c>
      <c r="B2" s="31"/>
      <c r="C2" s="31"/>
      <c r="D2" s="31"/>
    </row>
    <row r="3" spans="1:4" ht="69.75" customHeight="1" x14ac:dyDescent="0.25">
      <c r="A3" s="31" t="s">
        <v>45</v>
      </c>
      <c r="B3" s="31"/>
      <c r="C3" s="31"/>
      <c r="D3" s="31"/>
    </row>
    <row r="4" spans="1:4" ht="23.25" customHeight="1" x14ac:dyDescent="0.25">
      <c r="A4" s="32" t="s">
        <v>34</v>
      </c>
      <c r="B4" s="32"/>
      <c r="C4" s="32"/>
      <c r="D4" s="32"/>
    </row>
    <row r="5" spans="1:4" ht="146.25" customHeight="1" x14ac:dyDescent="0.3">
      <c r="A5" s="33" t="s">
        <v>35</v>
      </c>
      <c r="B5" s="34"/>
      <c r="C5" s="34"/>
      <c r="D5" s="34"/>
    </row>
    <row r="7" spans="1:4" ht="18.75" x14ac:dyDescent="0.25">
      <c r="A7" s="10"/>
      <c r="B7" s="10"/>
    </row>
    <row r="8" spans="1:4" ht="15.75" customHeight="1" x14ac:dyDescent="0.25">
      <c r="A8" s="35" t="s">
        <v>2</v>
      </c>
      <c r="B8" s="35"/>
      <c r="C8" s="35"/>
      <c r="D8" s="35"/>
    </row>
    <row r="9" spans="1:4" s="1" customFormat="1" ht="19.149999999999999" customHeight="1" x14ac:dyDescent="0.25">
      <c r="A9" s="28" t="s">
        <v>3</v>
      </c>
      <c r="B9" s="29" t="s">
        <v>4</v>
      </c>
      <c r="C9" s="29" t="s">
        <v>5</v>
      </c>
      <c r="D9" s="29" t="s">
        <v>27</v>
      </c>
    </row>
    <row r="10" spans="1:4" s="1" customFormat="1" ht="15.75" customHeight="1" x14ac:dyDescent="0.25">
      <c r="A10" s="28"/>
      <c r="B10" s="29"/>
      <c r="C10" s="29"/>
      <c r="D10" s="29"/>
    </row>
    <row r="11" spans="1:4" ht="18.75" x14ac:dyDescent="0.3">
      <c r="A11" s="2" t="s">
        <v>30</v>
      </c>
      <c r="B11" s="4">
        <v>19028.5</v>
      </c>
      <c r="C11" s="5">
        <v>20030</v>
      </c>
      <c r="D11" s="5">
        <v>20030</v>
      </c>
    </row>
    <row r="12" spans="1:4" s="1" customFormat="1" ht="18.75" x14ac:dyDescent="0.3">
      <c r="A12" s="2" t="s">
        <v>9</v>
      </c>
      <c r="B12" s="5">
        <f>SUM(B11:B11)</f>
        <v>19028.5</v>
      </c>
      <c r="C12" s="5">
        <f>SUM(C11:C11)</f>
        <v>20030</v>
      </c>
      <c r="D12" s="5">
        <f>SUM(D11:D11)</f>
        <v>20030</v>
      </c>
    </row>
    <row r="15" spans="1:4" x14ac:dyDescent="0.25">
      <c r="B15" s="6"/>
      <c r="C15" s="6"/>
      <c r="D15" s="6"/>
    </row>
    <row r="16" spans="1:4" x14ac:dyDescent="0.25">
      <c r="B16" s="6"/>
      <c r="C16" s="6"/>
      <c r="D16" s="6"/>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9"/>
  <sheetViews>
    <sheetView workbookViewId="0">
      <selection activeCell="H5" sqref="H5"/>
    </sheetView>
  </sheetViews>
  <sheetFormatPr defaultRowHeight="15.75" customHeight="1" x14ac:dyDescent="0.25"/>
  <cols>
    <col min="1" max="1" width="49.125" style="9" customWidth="1"/>
    <col min="2" max="2" width="14" style="9" customWidth="1"/>
    <col min="3" max="4" width="11.75" style="9" customWidth="1"/>
    <col min="5" max="16384" width="9" style="9"/>
  </cols>
  <sheetData>
    <row r="1" spans="1:4" x14ac:dyDescent="0.25">
      <c r="A1" s="30" t="s">
        <v>0</v>
      </c>
      <c r="B1" s="30"/>
      <c r="C1" s="30"/>
      <c r="D1" s="30"/>
    </row>
    <row r="2" spans="1:4" ht="100.5" hidden="1" customHeight="1" x14ac:dyDescent="0.25">
      <c r="A2" s="31" t="s">
        <v>51</v>
      </c>
      <c r="B2" s="31"/>
      <c r="C2" s="31"/>
      <c r="D2" s="31"/>
    </row>
    <row r="3" spans="1:4" ht="87.75" customHeight="1" x14ac:dyDescent="0.25">
      <c r="A3" s="31" t="s">
        <v>44</v>
      </c>
      <c r="B3" s="31"/>
      <c r="C3" s="31"/>
      <c r="D3" s="31"/>
    </row>
    <row r="4" spans="1:4" ht="23.25" customHeight="1" x14ac:dyDescent="0.25">
      <c r="A4" s="32" t="s">
        <v>36</v>
      </c>
      <c r="B4" s="32"/>
      <c r="C4" s="32"/>
      <c r="D4" s="32"/>
    </row>
    <row r="5" spans="1:4" ht="173.25" customHeight="1" x14ac:dyDescent="0.3">
      <c r="A5" s="33" t="s">
        <v>38</v>
      </c>
      <c r="B5" s="34"/>
      <c r="C5" s="34"/>
      <c r="D5" s="34"/>
    </row>
    <row r="7" spans="1:4" ht="18.75" x14ac:dyDescent="0.25">
      <c r="A7" s="10"/>
      <c r="B7" s="10"/>
    </row>
    <row r="8" spans="1:4" ht="15.75" customHeight="1" x14ac:dyDescent="0.25">
      <c r="A8" s="35" t="s">
        <v>2</v>
      </c>
      <c r="B8" s="35"/>
      <c r="C8" s="35"/>
      <c r="D8" s="35"/>
    </row>
    <row r="9" spans="1:4" s="1" customFormat="1" ht="19.149999999999999" customHeight="1" x14ac:dyDescent="0.25">
      <c r="A9" s="28" t="s">
        <v>3</v>
      </c>
      <c r="B9" s="29" t="s">
        <v>4</v>
      </c>
      <c r="C9" s="29" t="s">
        <v>5</v>
      </c>
      <c r="D9" s="29" t="s">
        <v>27</v>
      </c>
    </row>
    <row r="10" spans="1:4" s="1" customFormat="1" ht="15.75" customHeight="1" x14ac:dyDescent="0.25">
      <c r="A10" s="28"/>
      <c r="B10" s="29"/>
      <c r="C10" s="29"/>
      <c r="D10" s="29"/>
    </row>
    <row r="11" spans="1:4" s="1" customFormat="1" ht="19.5" customHeight="1" x14ac:dyDescent="0.25">
      <c r="A11" s="14" t="s">
        <v>14</v>
      </c>
      <c r="B11" s="12">
        <v>1598.96721</v>
      </c>
      <c r="C11" s="20"/>
      <c r="D11" s="20"/>
    </row>
    <row r="12" spans="1:4" ht="18.75" x14ac:dyDescent="0.3">
      <c r="A12" s="2" t="s">
        <v>17</v>
      </c>
      <c r="B12" s="13">
        <v>2000</v>
      </c>
      <c r="C12" s="5"/>
      <c r="D12" s="5"/>
    </row>
    <row r="13" spans="1:4" ht="18.75" x14ac:dyDescent="0.3">
      <c r="A13" s="2" t="s">
        <v>19</v>
      </c>
      <c r="B13" s="13">
        <v>650.57722000000001</v>
      </c>
      <c r="C13" s="5"/>
      <c r="D13" s="5"/>
    </row>
    <row r="14" spans="1:4" ht="18.75" x14ac:dyDescent="0.3">
      <c r="A14" s="2" t="s">
        <v>20</v>
      </c>
      <c r="B14" s="13">
        <v>1959.36499</v>
      </c>
      <c r="C14" s="5"/>
      <c r="D14" s="5"/>
    </row>
    <row r="15" spans="1:4" s="1" customFormat="1" ht="18.75" x14ac:dyDescent="0.3">
      <c r="A15" s="2" t="s">
        <v>9</v>
      </c>
      <c r="B15" s="7">
        <f>SUM(B11:B14)</f>
        <v>6208.90942</v>
      </c>
      <c r="C15" s="5">
        <f t="shared" ref="C15:D15" si="0">SUM(C11:C14)</f>
        <v>0</v>
      </c>
      <c r="D15" s="5">
        <f t="shared" si="0"/>
        <v>0</v>
      </c>
    </row>
    <row r="18" spans="2:4" x14ac:dyDescent="0.25">
      <c r="B18" s="6"/>
      <c r="C18" s="6"/>
      <c r="D18" s="6"/>
    </row>
    <row r="19" spans="2:4" x14ac:dyDescent="0.25">
      <c r="B19" s="6"/>
      <c r="C19" s="6"/>
      <c r="D19" s="6"/>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6"/>
  <sheetViews>
    <sheetView workbookViewId="0">
      <selection activeCell="A2" sqref="A2:XFD2"/>
    </sheetView>
  </sheetViews>
  <sheetFormatPr defaultRowHeight="15.75" customHeight="1" x14ac:dyDescent="0.25"/>
  <cols>
    <col min="1" max="1" width="49.125" style="9" customWidth="1"/>
    <col min="2" max="2" width="18.25" style="9" customWidth="1"/>
    <col min="3" max="4" width="11.75" style="9" customWidth="1"/>
    <col min="5" max="16384" width="9" style="9"/>
  </cols>
  <sheetData>
    <row r="1" spans="1:4" x14ac:dyDescent="0.25">
      <c r="A1" s="30" t="s">
        <v>0</v>
      </c>
      <c r="B1" s="30"/>
      <c r="C1" s="30"/>
      <c r="D1" s="30"/>
    </row>
    <row r="2" spans="1:4" ht="103.5" hidden="1" customHeight="1" x14ac:dyDescent="0.25">
      <c r="A2" s="31" t="s">
        <v>52</v>
      </c>
      <c r="B2" s="31"/>
      <c r="C2" s="31"/>
      <c r="D2" s="31"/>
    </row>
    <row r="3" spans="1:4" ht="67.5" customHeight="1" x14ac:dyDescent="0.25">
      <c r="A3" s="31" t="s">
        <v>44</v>
      </c>
      <c r="B3" s="31"/>
      <c r="C3" s="31"/>
      <c r="D3" s="31"/>
    </row>
    <row r="4" spans="1:4" ht="23.25" customHeight="1" x14ac:dyDescent="0.25">
      <c r="A4" s="32" t="s">
        <v>37</v>
      </c>
      <c r="B4" s="32"/>
      <c r="C4" s="32"/>
      <c r="D4" s="32"/>
    </row>
    <row r="5" spans="1:4" ht="173.25" customHeight="1" x14ac:dyDescent="0.3">
      <c r="A5" s="33" t="s">
        <v>40</v>
      </c>
      <c r="B5" s="34"/>
      <c r="C5" s="34"/>
      <c r="D5" s="34"/>
    </row>
    <row r="7" spans="1:4" ht="18.75" x14ac:dyDescent="0.25">
      <c r="A7" s="10"/>
      <c r="B7" s="10"/>
    </row>
    <row r="8" spans="1:4" ht="15.75" customHeight="1" x14ac:dyDescent="0.25">
      <c r="A8" s="35" t="s">
        <v>2</v>
      </c>
      <c r="B8" s="35"/>
      <c r="C8" s="35"/>
      <c r="D8" s="35"/>
    </row>
    <row r="9" spans="1:4" s="1" customFormat="1" ht="19.149999999999999" customHeight="1" x14ac:dyDescent="0.25">
      <c r="A9" s="28" t="s">
        <v>3</v>
      </c>
      <c r="B9" s="29" t="s">
        <v>4</v>
      </c>
      <c r="C9" s="29" t="s">
        <v>5</v>
      </c>
      <c r="D9" s="29" t="s">
        <v>27</v>
      </c>
    </row>
    <row r="10" spans="1:4" s="1" customFormat="1" ht="15.75" customHeight="1" x14ac:dyDescent="0.25">
      <c r="A10" s="28"/>
      <c r="B10" s="29"/>
      <c r="C10" s="29"/>
      <c r="D10" s="29"/>
    </row>
    <row r="11" spans="1:4" s="1" customFormat="1" ht="19.5" customHeight="1" x14ac:dyDescent="0.25">
      <c r="A11" s="14" t="s">
        <v>29</v>
      </c>
      <c r="B11" s="22">
        <v>51993.75965</v>
      </c>
      <c r="C11" s="20"/>
      <c r="D11" s="20"/>
    </row>
    <row r="12" spans="1:4" s="1" customFormat="1" ht="18.75" x14ac:dyDescent="0.3">
      <c r="A12" s="2" t="s">
        <v>9</v>
      </c>
      <c r="B12" s="22">
        <f>SUM(B11:B11)</f>
        <v>51993.75965</v>
      </c>
      <c r="C12" s="5">
        <f>SUM(C11:C11)</f>
        <v>0</v>
      </c>
      <c r="D12" s="5">
        <f>SUM(D11:D11)</f>
        <v>0</v>
      </c>
    </row>
    <row r="15" spans="1:4" x14ac:dyDescent="0.25">
      <c r="B15" s="6"/>
      <c r="C15" s="6"/>
      <c r="D15" s="6"/>
    </row>
    <row r="16" spans="1:4" x14ac:dyDescent="0.25">
      <c r="B16" s="6"/>
      <c r="C16" s="6"/>
      <c r="D16" s="6"/>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37"/>
  <sheetViews>
    <sheetView topLeftCell="A10" workbookViewId="0">
      <selection activeCell="F5" sqref="F5"/>
    </sheetView>
  </sheetViews>
  <sheetFormatPr defaultRowHeight="15.75" customHeight="1" x14ac:dyDescent="0.25"/>
  <cols>
    <col min="1" max="1" width="49.125" style="9" customWidth="1"/>
    <col min="2" max="2" width="13" style="9" customWidth="1"/>
    <col min="3" max="4" width="11.75" style="9" customWidth="1"/>
    <col min="5" max="16384" width="9" style="9"/>
  </cols>
  <sheetData>
    <row r="1" spans="1:4" x14ac:dyDescent="0.25">
      <c r="A1" s="30" t="s">
        <v>0</v>
      </c>
      <c r="B1" s="30"/>
      <c r="C1" s="30"/>
      <c r="D1" s="30"/>
    </row>
    <row r="2" spans="1:4" ht="96.75" hidden="1" customHeight="1" x14ac:dyDescent="0.25">
      <c r="A2" s="31" t="s">
        <v>57</v>
      </c>
      <c r="B2" s="31"/>
      <c r="C2" s="31"/>
      <c r="D2" s="31"/>
    </row>
    <row r="3" spans="1:4" ht="81" customHeight="1" x14ac:dyDescent="0.25">
      <c r="A3" s="31" t="s">
        <v>44</v>
      </c>
      <c r="B3" s="31"/>
      <c r="C3" s="31"/>
      <c r="D3" s="31"/>
    </row>
    <row r="4" spans="1:4" ht="23.25" customHeight="1" x14ac:dyDescent="0.25">
      <c r="A4" s="32" t="s">
        <v>39</v>
      </c>
      <c r="B4" s="32"/>
      <c r="C4" s="32"/>
      <c r="D4" s="32"/>
    </row>
    <row r="5" spans="1:4" ht="118.5" customHeight="1" x14ac:dyDescent="0.3">
      <c r="A5" s="33" t="s">
        <v>42</v>
      </c>
      <c r="B5" s="34"/>
      <c r="C5" s="34"/>
      <c r="D5" s="34"/>
    </row>
    <row r="7" spans="1:4" ht="18.75" x14ac:dyDescent="0.25">
      <c r="A7" s="10"/>
      <c r="B7" s="10"/>
    </row>
    <row r="8" spans="1:4" ht="15.75" customHeight="1" x14ac:dyDescent="0.25">
      <c r="A8" s="35" t="s">
        <v>2</v>
      </c>
      <c r="B8" s="35"/>
      <c r="C8" s="35"/>
      <c r="D8" s="35"/>
    </row>
    <row r="9" spans="1:4" s="1" customFormat="1" ht="19.149999999999999" customHeight="1" x14ac:dyDescent="0.25">
      <c r="A9" s="28" t="s">
        <v>3</v>
      </c>
      <c r="B9" s="29" t="s">
        <v>4</v>
      </c>
      <c r="C9" s="29" t="s">
        <v>5</v>
      </c>
      <c r="D9" s="29" t="s">
        <v>27</v>
      </c>
    </row>
    <row r="10" spans="1:4" s="1" customFormat="1" ht="15.75" customHeight="1" x14ac:dyDescent="0.25">
      <c r="A10" s="28"/>
      <c r="B10" s="29"/>
      <c r="C10" s="29"/>
      <c r="D10" s="29"/>
    </row>
    <row r="11" spans="1:4" s="1" customFormat="1" ht="21.75" customHeight="1" x14ac:dyDescent="0.3">
      <c r="A11" s="14" t="s">
        <v>29</v>
      </c>
      <c r="B11" s="3">
        <v>13932.42</v>
      </c>
      <c r="C11" s="21"/>
      <c r="D11" s="21"/>
    </row>
    <row r="12" spans="1:4" s="1" customFormat="1" ht="19.5" customHeight="1" x14ac:dyDescent="0.3">
      <c r="A12" s="14" t="s">
        <v>30</v>
      </c>
      <c r="B12" s="3">
        <v>20869.16</v>
      </c>
      <c r="C12" s="21"/>
      <c r="D12" s="21"/>
    </row>
    <row r="13" spans="1:4" s="1" customFormat="1" ht="19.5" customHeight="1" x14ac:dyDescent="0.3">
      <c r="A13" s="14" t="s">
        <v>10</v>
      </c>
      <c r="B13" s="3">
        <v>1782.81</v>
      </c>
      <c r="C13" s="21"/>
      <c r="D13" s="21"/>
    </row>
    <row r="14" spans="1:4" s="1" customFormat="1" ht="19.5" customHeight="1" x14ac:dyDescent="0.3">
      <c r="A14" s="14" t="s">
        <v>11</v>
      </c>
      <c r="B14" s="3">
        <v>7795.6</v>
      </c>
      <c r="C14" s="21"/>
      <c r="D14" s="21"/>
    </row>
    <row r="15" spans="1:4" s="1" customFormat="1" ht="19.5" customHeight="1" x14ac:dyDescent="0.3">
      <c r="A15" s="14" t="s">
        <v>12</v>
      </c>
      <c r="B15" s="3">
        <v>851.64</v>
      </c>
      <c r="C15" s="21"/>
      <c r="D15" s="21"/>
    </row>
    <row r="16" spans="1:4" s="1" customFormat="1" ht="19.5" customHeight="1" x14ac:dyDescent="0.3">
      <c r="A16" s="14" t="s">
        <v>13</v>
      </c>
      <c r="B16" s="3">
        <v>3774.89</v>
      </c>
      <c r="C16" s="21"/>
      <c r="D16" s="21"/>
    </row>
    <row r="17" spans="1:4" s="1" customFormat="1" ht="19.5" customHeight="1" x14ac:dyDescent="0.3">
      <c r="A17" s="14" t="s">
        <v>14</v>
      </c>
      <c r="B17" s="3">
        <v>8940.0400000000009</v>
      </c>
      <c r="C17" s="21"/>
      <c r="D17" s="21"/>
    </row>
    <row r="18" spans="1:4" s="1" customFormat="1" ht="19.5" customHeight="1" x14ac:dyDescent="0.3">
      <c r="A18" s="14" t="s">
        <v>15</v>
      </c>
      <c r="B18" s="3">
        <v>3721.97</v>
      </c>
      <c r="C18" s="21"/>
      <c r="D18" s="21"/>
    </row>
    <row r="19" spans="1:4" s="1" customFormat="1" ht="19.5" customHeight="1" x14ac:dyDescent="0.3">
      <c r="A19" s="14" t="s">
        <v>16</v>
      </c>
      <c r="B19" s="3">
        <v>5123.8999999999996</v>
      </c>
      <c r="C19" s="21"/>
      <c r="D19" s="21"/>
    </row>
    <row r="20" spans="1:4" s="1" customFormat="1" ht="19.5" customHeight="1" x14ac:dyDescent="0.3">
      <c r="A20" s="14" t="s">
        <v>17</v>
      </c>
      <c r="B20" s="3">
        <v>7990.94</v>
      </c>
      <c r="C20" s="21"/>
      <c r="D20" s="21"/>
    </row>
    <row r="21" spans="1:4" s="1" customFormat="1" ht="19.5" customHeight="1" x14ac:dyDescent="0.3">
      <c r="A21" s="14" t="s">
        <v>18</v>
      </c>
      <c r="B21" s="3">
        <f>10536.84+38</f>
        <v>10574.84</v>
      </c>
      <c r="C21" s="21"/>
      <c r="D21" s="21"/>
    </row>
    <row r="22" spans="1:4" s="1" customFormat="1" ht="19.5" customHeight="1" x14ac:dyDescent="0.3">
      <c r="A22" s="14" t="s">
        <v>19</v>
      </c>
      <c r="B22" s="3">
        <v>1224.74</v>
      </c>
      <c r="C22" s="21"/>
      <c r="D22" s="21"/>
    </row>
    <row r="23" spans="1:4" s="1" customFormat="1" ht="19.5" customHeight="1" x14ac:dyDescent="0.3">
      <c r="A23" s="14" t="s">
        <v>20</v>
      </c>
      <c r="B23" s="3">
        <v>6285.9</v>
      </c>
      <c r="C23" s="21"/>
      <c r="D23" s="21"/>
    </row>
    <row r="24" spans="1:4" s="1" customFormat="1" ht="19.5" customHeight="1" x14ac:dyDescent="0.3">
      <c r="A24" s="14" t="s">
        <v>6</v>
      </c>
      <c r="B24" s="3">
        <v>6442.96</v>
      </c>
      <c r="C24" s="21"/>
      <c r="D24" s="21"/>
    </row>
    <row r="25" spans="1:4" s="1" customFormat="1" ht="19.5" customHeight="1" x14ac:dyDescent="0.3">
      <c r="A25" s="14" t="s">
        <v>7</v>
      </c>
      <c r="B25" s="3">
        <f>3801.93+135</f>
        <v>3936.93</v>
      </c>
      <c r="C25" s="21"/>
      <c r="D25" s="21"/>
    </row>
    <row r="26" spans="1:4" s="1" customFormat="1" ht="19.5" customHeight="1" x14ac:dyDescent="0.3">
      <c r="A26" s="14" t="s">
        <v>8</v>
      </c>
      <c r="B26" s="3">
        <v>6115.4</v>
      </c>
      <c r="C26" s="21"/>
      <c r="D26" s="21"/>
    </row>
    <row r="27" spans="1:4" s="1" customFormat="1" ht="18.75" x14ac:dyDescent="0.3">
      <c r="A27" s="2" t="s">
        <v>26</v>
      </c>
      <c r="B27" s="3">
        <v>887.99</v>
      </c>
      <c r="C27" s="5"/>
      <c r="D27" s="5"/>
    </row>
    <row r="28" spans="1:4" ht="19.5" customHeight="1" x14ac:dyDescent="0.3">
      <c r="A28" s="2" t="s">
        <v>21</v>
      </c>
      <c r="B28" s="3">
        <v>526.64</v>
      </c>
      <c r="C28" s="5"/>
      <c r="D28" s="5"/>
    </row>
    <row r="29" spans="1:4" ht="19.5" customHeight="1" x14ac:dyDescent="0.3">
      <c r="A29" s="2" t="s">
        <v>22</v>
      </c>
      <c r="B29" s="3">
        <v>13456.6</v>
      </c>
      <c r="C29" s="5"/>
      <c r="D29" s="5"/>
    </row>
    <row r="30" spans="1:4" ht="19.5" customHeight="1" x14ac:dyDescent="0.3">
      <c r="A30" s="2" t="s">
        <v>23</v>
      </c>
      <c r="B30" s="3">
        <v>2820.66</v>
      </c>
      <c r="C30" s="5"/>
      <c r="D30" s="5"/>
    </row>
    <row r="31" spans="1:4" ht="19.5" customHeight="1" x14ac:dyDescent="0.3">
      <c r="A31" s="2" t="s">
        <v>24</v>
      </c>
      <c r="B31" s="3">
        <v>2469.92</v>
      </c>
      <c r="C31" s="5"/>
      <c r="D31" s="5"/>
    </row>
    <row r="32" spans="1:4" ht="19.5" customHeight="1" x14ac:dyDescent="0.3">
      <c r="A32" s="2" t="s">
        <v>25</v>
      </c>
      <c r="B32" s="3">
        <v>1306.1400000000001</v>
      </c>
      <c r="C32" s="5"/>
      <c r="D32" s="5"/>
    </row>
    <row r="33" spans="1:4" ht="18.75" x14ac:dyDescent="0.3">
      <c r="A33" s="2" t="s">
        <v>9</v>
      </c>
      <c r="B33" s="3">
        <f>SUM(B11:B32)</f>
        <v>130832.09</v>
      </c>
      <c r="C33" s="3">
        <f>SUM(C12:C32)</f>
        <v>0</v>
      </c>
      <c r="D33" s="3">
        <f>SUM(D12:D32)</f>
        <v>0</v>
      </c>
    </row>
    <row r="34" spans="1:4" x14ac:dyDescent="0.25">
      <c r="B34" s="6"/>
      <c r="C34" s="6"/>
      <c r="D34" s="6"/>
    </row>
    <row r="37" spans="1:4" ht="15.75" customHeight="1" x14ac:dyDescent="0.25">
      <c r="B37" s="23"/>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L34"/>
  <sheetViews>
    <sheetView topLeftCell="A7" workbookViewId="0">
      <selection activeCell="K5" sqref="K5"/>
    </sheetView>
  </sheetViews>
  <sheetFormatPr defaultRowHeight="15.75" customHeight="1" x14ac:dyDescent="0.25"/>
  <cols>
    <col min="1" max="1" width="44.125" style="9" customWidth="1"/>
    <col min="2" max="2" width="18.625" style="9" customWidth="1"/>
    <col min="3" max="4" width="11.75" style="9" customWidth="1"/>
    <col min="5" max="8" width="0" style="9" hidden="1" customWidth="1"/>
    <col min="9" max="9" width="10.375" style="9" hidden="1" customWidth="1"/>
    <col min="10" max="16384" width="9" style="9"/>
  </cols>
  <sheetData>
    <row r="1" spans="1:12" ht="20.25" customHeight="1" x14ac:dyDescent="0.25">
      <c r="A1" s="30" t="s">
        <v>0</v>
      </c>
      <c r="B1" s="30"/>
      <c r="C1" s="30"/>
      <c r="D1" s="30"/>
    </row>
    <row r="2" spans="1:12" ht="86.25" hidden="1" customHeight="1" x14ac:dyDescent="0.25">
      <c r="A2" s="31" t="s">
        <v>59</v>
      </c>
      <c r="B2" s="31"/>
      <c r="C2" s="31"/>
      <c r="D2" s="31"/>
    </row>
    <row r="3" spans="1:12" ht="72.75" customHeight="1" x14ac:dyDescent="0.25">
      <c r="A3" s="31" t="s">
        <v>46</v>
      </c>
      <c r="B3" s="31"/>
      <c r="C3" s="31"/>
      <c r="D3" s="31"/>
    </row>
    <row r="4" spans="1:12" ht="23.25" customHeight="1" x14ac:dyDescent="0.25">
      <c r="A4" s="32" t="s">
        <v>41</v>
      </c>
      <c r="B4" s="32"/>
      <c r="C4" s="32"/>
      <c r="D4" s="32"/>
    </row>
    <row r="5" spans="1:12" ht="101.25" customHeight="1" x14ac:dyDescent="0.3">
      <c r="A5" s="33" t="s">
        <v>43</v>
      </c>
      <c r="B5" s="34"/>
      <c r="C5" s="34"/>
      <c r="D5" s="34"/>
    </row>
    <row r="7" spans="1:12" ht="18.75" x14ac:dyDescent="0.25">
      <c r="A7" s="10"/>
      <c r="B7" s="10"/>
    </row>
    <row r="8" spans="1:12" ht="15.75" customHeight="1" x14ac:dyDescent="0.25">
      <c r="A8" s="35" t="s">
        <v>2</v>
      </c>
      <c r="B8" s="35"/>
      <c r="C8" s="35"/>
      <c r="D8" s="35"/>
    </row>
    <row r="9" spans="1:12" s="1" customFormat="1" ht="26.25" customHeight="1" x14ac:dyDescent="0.25">
      <c r="A9" s="28" t="s">
        <v>3</v>
      </c>
      <c r="B9" s="29" t="s">
        <v>4</v>
      </c>
      <c r="C9" s="29" t="s">
        <v>5</v>
      </c>
      <c r="D9" s="29" t="s">
        <v>27</v>
      </c>
    </row>
    <row r="10" spans="1:12" s="1" customFormat="1" ht="26.25" customHeight="1" x14ac:dyDescent="0.25">
      <c r="A10" s="28"/>
      <c r="B10" s="29"/>
      <c r="C10" s="29"/>
      <c r="D10" s="29"/>
    </row>
    <row r="11" spans="1:12" s="1" customFormat="1" ht="21" customHeight="1" x14ac:dyDescent="0.3">
      <c r="A11" s="14" t="s">
        <v>29</v>
      </c>
      <c r="B11" s="18">
        <v>27388.94226</v>
      </c>
      <c r="C11" s="15"/>
      <c r="D11" s="15"/>
      <c r="E11" s="1">
        <v>585.1</v>
      </c>
      <c r="F11" s="1">
        <v>2000</v>
      </c>
      <c r="G11" s="1">
        <v>100</v>
      </c>
      <c r="I11" s="16">
        <f>B11+E11+F11+G11</f>
        <v>30074.042259999998</v>
      </c>
      <c r="L11" s="25"/>
    </row>
    <row r="12" spans="1:12" s="1" customFormat="1" ht="19.5" customHeight="1" x14ac:dyDescent="0.3">
      <c r="A12" s="14" t="s">
        <v>30</v>
      </c>
      <c r="B12" s="18">
        <v>3892.8050600000001</v>
      </c>
      <c r="C12" s="15"/>
      <c r="D12" s="15"/>
      <c r="F12" s="1">
        <v>1700</v>
      </c>
      <c r="G12" s="1">
        <v>100</v>
      </c>
      <c r="I12" s="16">
        <f t="shared" ref="I12:I32" si="0">B12+E12+F12+G12</f>
        <v>5692.8050600000006</v>
      </c>
      <c r="L12" s="25"/>
    </row>
    <row r="13" spans="1:12" s="1" customFormat="1" ht="19.5" customHeight="1" x14ac:dyDescent="0.3">
      <c r="A13" s="14" t="s">
        <v>10</v>
      </c>
      <c r="B13" s="18">
        <v>2712.2045800000001</v>
      </c>
      <c r="C13" s="15"/>
      <c r="D13" s="15"/>
      <c r="E13" s="1">
        <v>385</v>
      </c>
      <c r="G13" s="1">
        <v>100</v>
      </c>
      <c r="I13" s="16">
        <f t="shared" si="0"/>
        <v>3197.2045800000001</v>
      </c>
      <c r="L13" s="25"/>
    </row>
    <row r="14" spans="1:12" s="1" customFormat="1" ht="19.5" customHeight="1" x14ac:dyDescent="0.3">
      <c r="A14" s="24" t="s">
        <v>11</v>
      </c>
      <c r="B14" s="18">
        <v>2137.34989</v>
      </c>
      <c r="C14" s="15"/>
      <c r="D14" s="15"/>
      <c r="E14" s="1">
        <v>413</v>
      </c>
      <c r="G14" s="1">
        <v>100</v>
      </c>
      <c r="I14" s="16">
        <f t="shared" si="0"/>
        <v>2650.34989</v>
      </c>
      <c r="L14" s="25"/>
    </row>
    <row r="15" spans="1:12" s="1" customFormat="1" ht="19.5" customHeight="1" x14ac:dyDescent="0.3">
      <c r="A15" s="14" t="s">
        <v>12</v>
      </c>
      <c r="B15" s="18">
        <v>2514.1257999999998</v>
      </c>
      <c r="C15" s="15"/>
      <c r="D15" s="15"/>
      <c r="G15" s="1">
        <v>100</v>
      </c>
      <c r="I15" s="16">
        <f t="shared" si="0"/>
        <v>2614.1257999999998</v>
      </c>
      <c r="L15" s="25"/>
    </row>
    <row r="16" spans="1:12" s="1" customFormat="1" ht="19.5" customHeight="1" x14ac:dyDescent="0.3">
      <c r="A16" s="24" t="s">
        <v>13</v>
      </c>
      <c r="B16" s="18">
        <v>2134.3348999999998</v>
      </c>
      <c r="C16" s="15"/>
      <c r="D16" s="15"/>
      <c r="G16" s="1">
        <v>100</v>
      </c>
      <c r="I16" s="16">
        <f t="shared" si="0"/>
        <v>2234.3348999999998</v>
      </c>
      <c r="L16" s="25"/>
    </row>
    <row r="17" spans="1:12" s="1" customFormat="1" ht="19.5" customHeight="1" x14ac:dyDescent="0.3">
      <c r="A17" s="14" t="s">
        <v>14</v>
      </c>
      <c r="B17" s="18">
        <v>3040.80384</v>
      </c>
      <c r="C17" s="15"/>
      <c r="D17" s="15"/>
      <c r="E17" s="1">
        <v>245.58</v>
      </c>
      <c r="G17" s="1">
        <v>100</v>
      </c>
      <c r="I17" s="16">
        <f t="shared" si="0"/>
        <v>3386.38384</v>
      </c>
      <c r="L17" s="25"/>
    </row>
    <row r="18" spans="1:12" s="1" customFormat="1" ht="19.5" customHeight="1" x14ac:dyDescent="0.3">
      <c r="A18" s="14" t="s">
        <v>15</v>
      </c>
      <c r="B18" s="18">
        <v>2314.70489</v>
      </c>
      <c r="C18" s="15"/>
      <c r="D18" s="15"/>
      <c r="G18" s="1">
        <v>100</v>
      </c>
      <c r="I18" s="16">
        <f t="shared" si="0"/>
        <v>2414.70489</v>
      </c>
      <c r="L18" s="25"/>
    </row>
    <row r="19" spans="1:12" s="1" customFormat="1" ht="19.5" customHeight="1" x14ac:dyDescent="0.3">
      <c r="A19" s="14" t="s">
        <v>16</v>
      </c>
      <c r="B19" s="18">
        <v>2583.1744900000003</v>
      </c>
      <c r="C19" s="15"/>
      <c r="D19" s="15"/>
      <c r="E19" s="1">
        <v>410.47462000000002</v>
      </c>
      <c r="G19" s="1">
        <v>100</v>
      </c>
      <c r="I19" s="16">
        <f t="shared" si="0"/>
        <v>3093.6491100000003</v>
      </c>
      <c r="L19" s="25"/>
    </row>
    <row r="20" spans="1:12" s="1" customFormat="1" ht="19.5" customHeight="1" x14ac:dyDescent="0.3">
      <c r="A20" s="14" t="s">
        <v>17</v>
      </c>
      <c r="B20" s="18">
        <v>4823.9067800000003</v>
      </c>
      <c r="C20" s="15"/>
      <c r="D20" s="15"/>
      <c r="G20" s="1">
        <v>100</v>
      </c>
      <c r="I20" s="16">
        <f t="shared" si="0"/>
        <v>4923.9067800000003</v>
      </c>
      <c r="L20" s="25"/>
    </row>
    <row r="21" spans="1:12" s="1" customFormat="1" ht="19.5" customHeight="1" x14ac:dyDescent="0.3">
      <c r="A21" s="24" t="s">
        <v>18</v>
      </c>
      <c r="B21" s="18">
        <v>2143.6833999999999</v>
      </c>
      <c r="C21" s="15"/>
      <c r="D21" s="15"/>
      <c r="F21" s="1">
        <v>198.63361</v>
      </c>
      <c r="G21" s="1">
        <v>100</v>
      </c>
      <c r="I21" s="16">
        <f t="shared" si="0"/>
        <v>2442.3170099999998</v>
      </c>
      <c r="L21" s="25"/>
    </row>
    <row r="22" spans="1:12" s="1" customFormat="1" ht="19.5" customHeight="1" x14ac:dyDescent="0.3">
      <c r="A22" s="14" t="s">
        <v>19</v>
      </c>
      <c r="B22" s="18">
        <v>2877.8877400000001</v>
      </c>
      <c r="C22" s="15"/>
      <c r="D22" s="15"/>
      <c r="E22" s="1">
        <v>450.15280999999999</v>
      </c>
      <c r="G22" s="1">
        <v>100</v>
      </c>
      <c r="I22" s="16">
        <f t="shared" si="0"/>
        <v>3428.0405500000002</v>
      </c>
      <c r="L22" s="25"/>
    </row>
    <row r="23" spans="1:12" s="1" customFormat="1" ht="19.5" customHeight="1" x14ac:dyDescent="0.3">
      <c r="A23" s="14" t="s">
        <v>20</v>
      </c>
      <c r="B23" s="18">
        <v>5475.34285</v>
      </c>
      <c r="C23" s="15"/>
      <c r="D23" s="15"/>
      <c r="G23" s="1">
        <v>100</v>
      </c>
      <c r="I23" s="16">
        <f t="shared" si="0"/>
        <v>5575.34285</v>
      </c>
      <c r="L23" s="25"/>
    </row>
    <row r="24" spans="1:12" s="1" customFormat="1" ht="19.5" customHeight="1" x14ac:dyDescent="0.3">
      <c r="A24" s="14" t="s">
        <v>6</v>
      </c>
      <c r="B24" s="18">
        <v>1821.8898199999999</v>
      </c>
      <c r="C24" s="15"/>
      <c r="D24" s="15"/>
      <c r="G24" s="1">
        <v>100</v>
      </c>
      <c r="I24" s="16">
        <f t="shared" si="0"/>
        <v>1921.8898199999999</v>
      </c>
      <c r="L24" s="25"/>
    </row>
    <row r="25" spans="1:12" s="1" customFormat="1" ht="19.5" customHeight="1" x14ac:dyDescent="0.3">
      <c r="A25" s="14" t="s">
        <v>7</v>
      </c>
      <c r="B25" s="18">
        <v>1773.0074</v>
      </c>
      <c r="C25" s="15"/>
      <c r="D25" s="15"/>
      <c r="E25" s="1">
        <v>300</v>
      </c>
      <c r="G25" s="1">
        <v>100</v>
      </c>
      <c r="I25" s="16">
        <f t="shared" si="0"/>
        <v>2173.0074</v>
      </c>
      <c r="L25" s="25"/>
    </row>
    <row r="26" spans="1:12" s="1" customFormat="1" ht="19.5" customHeight="1" x14ac:dyDescent="0.3">
      <c r="A26" s="14" t="s">
        <v>8</v>
      </c>
      <c r="B26" s="18">
        <v>2526.8178599999997</v>
      </c>
      <c r="C26" s="15"/>
      <c r="D26" s="15"/>
      <c r="G26" s="1">
        <v>100</v>
      </c>
      <c r="I26" s="16">
        <f t="shared" si="0"/>
        <v>2626.8178599999997</v>
      </c>
      <c r="L26" s="25"/>
    </row>
    <row r="27" spans="1:12" s="1" customFormat="1" ht="19.5" customHeight="1" x14ac:dyDescent="0.3">
      <c r="A27" s="14" t="s">
        <v>26</v>
      </c>
      <c r="B27" s="18">
        <v>2305.1223999999997</v>
      </c>
      <c r="C27" s="15"/>
      <c r="D27" s="15"/>
      <c r="F27" s="1">
        <v>200</v>
      </c>
      <c r="G27" s="1">
        <v>100</v>
      </c>
      <c r="I27" s="16">
        <f t="shared" si="0"/>
        <v>2605.1223999999997</v>
      </c>
      <c r="L27" s="25"/>
    </row>
    <row r="28" spans="1:12" s="1" customFormat="1" ht="19.5" customHeight="1" x14ac:dyDescent="0.3">
      <c r="A28" s="14" t="s">
        <v>21</v>
      </c>
      <c r="B28" s="18">
        <v>2384.92812</v>
      </c>
      <c r="C28" s="15"/>
      <c r="D28" s="15"/>
      <c r="E28" s="1">
        <v>230</v>
      </c>
      <c r="G28" s="1">
        <v>100</v>
      </c>
      <c r="I28" s="16">
        <f t="shared" si="0"/>
        <v>2714.92812</v>
      </c>
      <c r="L28" s="25"/>
    </row>
    <row r="29" spans="1:12" s="1" customFormat="1" ht="19.5" customHeight="1" x14ac:dyDescent="0.3">
      <c r="A29" s="14" t="s">
        <v>22</v>
      </c>
      <c r="B29" s="18">
        <v>3257.1213499999994</v>
      </c>
      <c r="C29" s="15"/>
      <c r="D29" s="15"/>
      <c r="E29" s="1">
        <v>64.613600000000005</v>
      </c>
      <c r="F29" s="1">
        <v>75.335009999999997</v>
      </c>
      <c r="G29" s="1">
        <v>100</v>
      </c>
      <c r="I29" s="16">
        <f t="shared" si="0"/>
        <v>3497.0699599999994</v>
      </c>
      <c r="L29" s="25"/>
    </row>
    <row r="30" spans="1:12" s="1" customFormat="1" ht="18.75" x14ac:dyDescent="0.3">
      <c r="A30" s="2" t="s">
        <v>23</v>
      </c>
      <c r="B30" s="18">
        <v>2246.8703999999998</v>
      </c>
      <c r="C30" s="18"/>
      <c r="D30" s="18"/>
      <c r="G30" s="1">
        <v>100</v>
      </c>
      <c r="I30" s="16">
        <f t="shared" si="0"/>
        <v>2346.8703999999998</v>
      </c>
      <c r="L30" s="25"/>
    </row>
    <row r="31" spans="1:12" ht="20.25" customHeight="1" x14ac:dyDescent="0.3">
      <c r="A31" s="2" t="s">
        <v>24</v>
      </c>
      <c r="B31" s="18">
        <v>2315.8664100000001</v>
      </c>
      <c r="C31" s="18"/>
      <c r="D31" s="18"/>
      <c r="G31" s="1">
        <v>100</v>
      </c>
      <c r="I31" s="16">
        <f t="shared" si="0"/>
        <v>2415.8664100000001</v>
      </c>
      <c r="L31" s="25"/>
    </row>
    <row r="32" spans="1:12" ht="20.25" customHeight="1" x14ac:dyDescent="0.3">
      <c r="A32" s="2" t="s">
        <v>25</v>
      </c>
      <c r="B32" s="18">
        <v>2346.0139100000001</v>
      </c>
      <c r="C32" s="18"/>
      <c r="D32" s="18"/>
      <c r="G32" s="1">
        <v>100</v>
      </c>
      <c r="I32" s="16">
        <f t="shared" si="0"/>
        <v>2446.0139100000001</v>
      </c>
      <c r="L32" s="25"/>
    </row>
    <row r="33" spans="1:4" ht="18.75" x14ac:dyDescent="0.3">
      <c r="A33" s="2" t="s">
        <v>9</v>
      </c>
      <c r="B33" s="18">
        <f>SUM(B11:B32)</f>
        <v>85016.904149999988</v>
      </c>
      <c r="C33" s="19">
        <f t="shared" ref="C33:D33" si="1">SUM(C11:C32)</f>
        <v>0</v>
      </c>
      <c r="D33" s="19">
        <f t="shared" si="1"/>
        <v>0</v>
      </c>
    </row>
    <row r="34" spans="1:4" x14ac:dyDescent="0.25">
      <c r="B34" s="6"/>
      <c r="C34" s="6"/>
      <c r="D34" s="6"/>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I34"/>
  <sheetViews>
    <sheetView topLeftCell="A7" workbookViewId="0">
      <selection activeCell="M5" sqref="M5"/>
    </sheetView>
  </sheetViews>
  <sheetFormatPr defaultRowHeight="15.75" customHeight="1" x14ac:dyDescent="0.25"/>
  <cols>
    <col min="1" max="1" width="44.125" style="9" customWidth="1"/>
    <col min="2" max="2" width="17.125" style="9" customWidth="1"/>
    <col min="3" max="4" width="11.75" style="9" customWidth="1"/>
    <col min="5" max="8" width="0" style="9" hidden="1" customWidth="1"/>
    <col min="9" max="9" width="10.375" style="9" hidden="1" customWidth="1"/>
    <col min="10" max="16384" width="9" style="9"/>
  </cols>
  <sheetData>
    <row r="1" spans="1:9" x14ac:dyDescent="0.25">
      <c r="A1" s="30" t="s">
        <v>0</v>
      </c>
      <c r="B1" s="30"/>
      <c r="C1" s="30"/>
      <c r="D1" s="30"/>
    </row>
    <row r="2" spans="1:9" ht="86.25" hidden="1" customHeight="1" x14ac:dyDescent="0.25">
      <c r="A2" s="39" t="s">
        <v>59</v>
      </c>
      <c r="B2" s="39"/>
      <c r="C2" s="39"/>
      <c r="D2" s="39"/>
    </row>
    <row r="3" spans="1:9" ht="60.75" customHeight="1" x14ac:dyDescent="0.25">
      <c r="A3" s="31" t="s">
        <v>46</v>
      </c>
      <c r="B3" s="31"/>
      <c r="C3" s="31"/>
      <c r="D3" s="31"/>
    </row>
    <row r="4" spans="1:9" ht="23.25" customHeight="1" x14ac:dyDescent="0.25">
      <c r="A4" s="32" t="s">
        <v>47</v>
      </c>
      <c r="B4" s="32"/>
      <c r="C4" s="32"/>
      <c r="D4" s="32"/>
    </row>
    <row r="5" spans="1:9" ht="118.5" customHeight="1" x14ac:dyDescent="0.3">
      <c r="A5" s="33" t="s">
        <v>58</v>
      </c>
      <c r="B5" s="34"/>
      <c r="C5" s="34"/>
      <c r="D5" s="34"/>
    </row>
    <row r="7" spans="1:9" ht="18.75" x14ac:dyDescent="0.25">
      <c r="A7" s="10"/>
      <c r="B7" s="10"/>
    </row>
    <row r="8" spans="1:9" ht="15.75" customHeight="1" x14ac:dyDescent="0.25">
      <c r="A8" s="35" t="s">
        <v>2</v>
      </c>
      <c r="B8" s="35"/>
      <c r="C8" s="35"/>
      <c r="D8" s="35"/>
    </row>
    <row r="9" spans="1:9" s="1" customFormat="1" ht="19.149999999999999" customHeight="1" x14ac:dyDescent="0.25">
      <c r="A9" s="28" t="s">
        <v>3</v>
      </c>
      <c r="B9" s="29" t="s">
        <v>4</v>
      </c>
      <c r="C9" s="29" t="s">
        <v>5</v>
      </c>
      <c r="D9" s="29" t="s">
        <v>27</v>
      </c>
    </row>
    <row r="10" spans="1:9" s="1" customFormat="1" ht="15.75" customHeight="1" x14ac:dyDescent="0.25">
      <c r="A10" s="28"/>
      <c r="B10" s="29"/>
      <c r="C10" s="29"/>
      <c r="D10" s="29"/>
    </row>
    <row r="11" spans="1:9" s="1" customFormat="1" ht="21" customHeight="1" x14ac:dyDescent="0.25">
      <c r="A11" s="14" t="s">
        <v>29</v>
      </c>
      <c r="B11" s="26">
        <v>12385.5</v>
      </c>
      <c r="C11" s="15"/>
      <c r="D11" s="15"/>
      <c r="E11" s="1">
        <v>585.1</v>
      </c>
      <c r="F11" s="1">
        <v>2000</v>
      </c>
      <c r="G11" s="1">
        <v>100</v>
      </c>
      <c r="I11" s="16">
        <f>B11+E11+F11+G11</f>
        <v>15070.6</v>
      </c>
    </row>
    <row r="12" spans="1:9" s="1" customFormat="1" ht="19.5" customHeight="1" x14ac:dyDescent="0.25">
      <c r="A12" s="14" t="s">
        <v>30</v>
      </c>
      <c r="B12" s="26">
        <v>3500</v>
      </c>
      <c r="C12" s="15"/>
      <c r="D12" s="15"/>
      <c r="F12" s="1">
        <v>1700</v>
      </c>
      <c r="G12" s="1">
        <v>100</v>
      </c>
      <c r="I12" s="16">
        <f t="shared" ref="I12:I32" si="0">B12+E12+F12+G12</f>
        <v>5300</v>
      </c>
    </row>
    <row r="13" spans="1:9" s="1" customFormat="1" ht="19.5" customHeight="1" x14ac:dyDescent="0.25">
      <c r="A13" s="14" t="s">
        <v>10</v>
      </c>
      <c r="B13" s="26">
        <v>700</v>
      </c>
      <c r="C13" s="15"/>
      <c r="D13" s="15"/>
      <c r="E13" s="1">
        <v>385</v>
      </c>
      <c r="G13" s="1">
        <v>100</v>
      </c>
      <c r="I13" s="16">
        <f t="shared" si="0"/>
        <v>1185</v>
      </c>
    </row>
    <row r="14" spans="1:9" s="1" customFormat="1" ht="19.5" hidden="1" customHeight="1" x14ac:dyDescent="0.3">
      <c r="A14" s="17" t="s">
        <v>11</v>
      </c>
      <c r="B14" s="26"/>
      <c r="C14" s="15"/>
      <c r="D14" s="15"/>
      <c r="E14" s="1">
        <v>413</v>
      </c>
      <c r="G14" s="1">
        <v>100</v>
      </c>
      <c r="I14" s="16">
        <f t="shared" si="0"/>
        <v>513</v>
      </c>
    </row>
    <row r="15" spans="1:9" s="1" customFormat="1" ht="19.5" hidden="1" customHeight="1" x14ac:dyDescent="0.25">
      <c r="A15" s="14" t="s">
        <v>12</v>
      </c>
      <c r="B15" s="26"/>
      <c r="C15" s="15"/>
      <c r="D15" s="15"/>
      <c r="G15" s="1">
        <v>100</v>
      </c>
      <c r="I15" s="16">
        <f t="shared" si="0"/>
        <v>100</v>
      </c>
    </row>
    <row r="16" spans="1:9" s="1" customFormat="1" ht="19.5" hidden="1" customHeight="1" x14ac:dyDescent="0.3">
      <c r="A16" s="17" t="s">
        <v>13</v>
      </c>
      <c r="B16" s="26"/>
      <c r="C16" s="15"/>
      <c r="D16" s="15"/>
      <c r="G16" s="1">
        <v>100</v>
      </c>
      <c r="I16" s="16">
        <f t="shared" si="0"/>
        <v>100</v>
      </c>
    </row>
    <row r="17" spans="1:9" s="1" customFormat="1" ht="19.5" hidden="1" customHeight="1" x14ac:dyDescent="0.25">
      <c r="A17" s="14" t="s">
        <v>14</v>
      </c>
      <c r="B17" s="26"/>
      <c r="C17" s="15"/>
      <c r="D17" s="15"/>
      <c r="E17" s="1">
        <v>245.58</v>
      </c>
      <c r="G17" s="1">
        <v>100</v>
      </c>
      <c r="I17" s="16">
        <f t="shared" si="0"/>
        <v>345.58000000000004</v>
      </c>
    </row>
    <row r="18" spans="1:9" s="1" customFormat="1" ht="19.5" hidden="1" customHeight="1" x14ac:dyDescent="0.25">
      <c r="A18" s="14" t="s">
        <v>15</v>
      </c>
      <c r="B18" s="26"/>
      <c r="C18" s="15"/>
      <c r="D18" s="15"/>
      <c r="G18" s="1">
        <v>100</v>
      </c>
      <c r="I18" s="16">
        <f t="shared" si="0"/>
        <v>100</v>
      </c>
    </row>
    <row r="19" spans="1:9" s="1" customFormat="1" ht="19.5" customHeight="1" x14ac:dyDescent="0.25">
      <c r="A19" s="14" t="s">
        <v>16</v>
      </c>
      <c r="B19" s="26">
        <v>500</v>
      </c>
      <c r="C19" s="15"/>
      <c r="D19" s="15"/>
      <c r="E19" s="1">
        <v>410.47462000000002</v>
      </c>
      <c r="G19" s="1">
        <v>100</v>
      </c>
      <c r="I19" s="16">
        <f t="shared" si="0"/>
        <v>1010.47462</v>
      </c>
    </row>
    <row r="20" spans="1:9" s="1" customFormat="1" ht="19.5" customHeight="1" x14ac:dyDescent="0.25">
      <c r="A20" s="14" t="s">
        <v>17</v>
      </c>
      <c r="B20" s="26">
        <v>500</v>
      </c>
      <c r="C20" s="15"/>
      <c r="D20" s="15"/>
      <c r="G20" s="1">
        <v>100</v>
      </c>
      <c r="I20" s="16">
        <f t="shared" si="0"/>
        <v>600</v>
      </c>
    </row>
    <row r="21" spans="1:9" s="1" customFormat="1" ht="19.5" hidden="1" customHeight="1" x14ac:dyDescent="0.3">
      <c r="A21" s="17" t="s">
        <v>18</v>
      </c>
      <c r="B21" s="26"/>
      <c r="C21" s="15"/>
      <c r="D21" s="15"/>
      <c r="F21" s="1">
        <v>198.63361</v>
      </c>
      <c r="G21" s="1">
        <v>100</v>
      </c>
      <c r="I21" s="16">
        <f t="shared" si="0"/>
        <v>298.63360999999998</v>
      </c>
    </row>
    <row r="22" spans="1:9" s="1" customFormat="1" ht="19.5" hidden="1" customHeight="1" x14ac:dyDescent="0.25">
      <c r="A22" s="14" t="s">
        <v>19</v>
      </c>
      <c r="B22" s="26"/>
      <c r="C22" s="15"/>
      <c r="D22" s="15"/>
      <c r="E22" s="1">
        <v>450.15280999999999</v>
      </c>
      <c r="G22" s="1">
        <v>100</v>
      </c>
      <c r="I22" s="16">
        <f t="shared" si="0"/>
        <v>550.15281000000004</v>
      </c>
    </row>
    <row r="23" spans="1:9" s="1" customFormat="1" ht="19.5" customHeight="1" x14ac:dyDescent="0.25">
      <c r="A23" s="14" t="s">
        <v>20</v>
      </c>
      <c r="B23" s="26">
        <v>550</v>
      </c>
      <c r="C23" s="15"/>
      <c r="D23" s="15"/>
      <c r="G23" s="1">
        <v>100</v>
      </c>
      <c r="I23" s="16">
        <f t="shared" si="0"/>
        <v>650</v>
      </c>
    </row>
    <row r="24" spans="1:9" s="1" customFormat="1" ht="19.5" customHeight="1" x14ac:dyDescent="0.25">
      <c r="A24" s="14" t="s">
        <v>6</v>
      </c>
      <c r="B24" s="26">
        <v>200</v>
      </c>
      <c r="C24" s="15"/>
      <c r="D24" s="15"/>
      <c r="G24" s="1">
        <v>100</v>
      </c>
      <c r="I24" s="16">
        <f t="shared" si="0"/>
        <v>300</v>
      </c>
    </row>
    <row r="25" spans="1:9" s="1" customFormat="1" ht="19.5" customHeight="1" x14ac:dyDescent="0.25">
      <c r="A25" s="14" t="s">
        <v>7</v>
      </c>
      <c r="B25" s="26">
        <v>100</v>
      </c>
      <c r="C25" s="15"/>
      <c r="D25" s="15"/>
      <c r="E25" s="1">
        <v>300</v>
      </c>
      <c r="G25" s="1">
        <v>100</v>
      </c>
      <c r="I25" s="16">
        <f t="shared" si="0"/>
        <v>500</v>
      </c>
    </row>
    <row r="26" spans="1:9" s="1" customFormat="1" ht="19.5" customHeight="1" x14ac:dyDescent="0.25">
      <c r="A26" s="14" t="s">
        <v>8</v>
      </c>
      <c r="B26" s="26">
        <v>1600</v>
      </c>
      <c r="C26" s="15"/>
      <c r="D26" s="15"/>
      <c r="G26" s="1">
        <v>100</v>
      </c>
      <c r="I26" s="16">
        <f t="shared" si="0"/>
        <v>1700</v>
      </c>
    </row>
    <row r="27" spans="1:9" s="1" customFormat="1" ht="19.5" customHeight="1" x14ac:dyDescent="0.25">
      <c r="A27" s="14" t="s">
        <v>26</v>
      </c>
      <c r="B27" s="26">
        <v>300</v>
      </c>
      <c r="C27" s="15"/>
      <c r="D27" s="15"/>
      <c r="F27" s="1">
        <v>200</v>
      </c>
      <c r="G27" s="1">
        <v>100</v>
      </c>
      <c r="I27" s="16">
        <f t="shared" si="0"/>
        <v>600</v>
      </c>
    </row>
    <row r="28" spans="1:9" s="1" customFormat="1" ht="17.25" hidden="1" customHeight="1" x14ac:dyDescent="0.25">
      <c r="A28" s="14" t="s">
        <v>21</v>
      </c>
      <c r="B28" s="26"/>
      <c r="C28" s="15"/>
      <c r="D28" s="15"/>
      <c r="E28" s="1">
        <v>230</v>
      </c>
      <c r="G28" s="1">
        <v>100</v>
      </c>
      <c r="I28" s="16">
        <f t="shared" si="0"/>
        <v>330</v>
      </c>
    </row>
    <row r="29" spans="1:9" s="1" customFormat="1" ht="19.5" customHeight="1" x14ac:dyDescent="0.25">
      <c r="A29" s="14" t="s">
        <v>22</v>
      </c>
      <c r="B29" s="26">
        <v>350</v>
      </c>
      <c r="C29" s="15"/>
      <c r="D29" s="15"/>
      <c r="E29" s="1">
        <v>64.613600000000005</v>
      </c>
      <c r="F29" s="1">
        <v>75.335009999999997</v>
      </c>
      <c r="G29" s="1">
        <v>100</v>
      </c>
      <c r="I29" s="16">
        <f t="shared" si="0"/>
        <v>589.94861000000003</v>
      </c>
    </row>
    <row r="30" spans="1:9" s="1" customFormat="1" ht="18.75" x14ac:dyDescent="0.3">
      <c r="A30" s="2" t="s">
        <v>23</v>
      </c>
      <c r="B30" s="26">
        <v>635</v>
      </c>
      <c r="C30" s="18"/>
      <c r="D30" s="18"/>
      <c r="G30" s="1">
        <v>100</v>
      </c>
      <c r="I30" s="16">
        <f t="shared" si="0"/>
        <v>735</v>
      </c>
    </row>
    <row r="31" spans="1:9" ht="20.25" hidden="1" customHeight="1" x14ac:dyDescent="0.3">
      <c r="A31" s="2" t="s">
        <v>24</v>
      </c>
      <c r="B31" s="26"/>
      <c r="C31" s="18"/>
      <c r="D31" s="18"/>
      <c r="G31" s="1">
        <v>100</v>
      </c>
      <c r="I31" s="16">
        <f t="shared" si="0"/>
        <v>100</v>
      </c>
    </row>
    <row r="32" spans="1:9" ht="20.25" hidden="1" customHeight="1" x14ac:dyDescent="0.3">
      <c r="A32" s="2" t="s">
        <v>25</v>
      </c>
      <c r="B32" s="26"/>
      <c r="C32" s="18"/>
      <c r="D32" s="18"/>
      <c r="G32" s="1">
        <v>100</v>
      </c>
      <c r="I32" s="16">
        <f t="shared" si="0"/>
        <v>100</v>
      </c>
    </row>
    <row r="33" spans="1:4" ht="18.75" x14ac:dyDescent="0.3">
      <c r="A33" s="2" t="s">
        <v>9</v>
      </c>
      <c r="B33" s="27">
        <f>SUM(B11:B32)</f>
        <v>21320.5</v>
      </c>
      <c r="C33" s="19">
        <f t="shared" ref="C33:D33" si="1">SUM(C11:C32)</f>
        <v>0</v>
      </c>
      <c r="D33" s="19">
        <f t="shared" si="1"/>
        <v>0</v>
      </c>
    </row>
    <row r="34" spans="1:4" x14ac:dyDescent="0.25">
      <c r="B34" s="6"/>
      <c r="C34" s="6"/>
      <c r="D34" s="6"/>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I13"/>
  <sheetViews>
    <sheetView workbookViewId="0">
      <selection activeCell="J11" sqref="J11"/>
    </sheetView>
  </sheetViews>
  <sheetFormatPr defaultRowHeight="15.75" customHeight="1" x14ac:dyDescent="0.25"/>
  <cols>
    <col min="1" max="1" width="44.125" style="9" customWidth="1"/>
    <col min="2" max="2" width="17.125" style="9" customWidth="1"/>
    <col min="3" max="4" width="11.75" style="9" customWidth="1"/>
    <col min="5" max="8" width="0" style="9" hidden="1" customWidth="1"/>
    <col min="9" max="9" width="10.375" style="9" hidden="1" customWidth="1"/>
    <col min="10" max="16384" width="9" style="9"/>
  </cols>
  <sheetData>
    <row r="1" spans="1:9" x14ac:dyDescent="0.25">
      <c r="A1" s="30" t="s">
        <v>0</v>
      </c>
      <c r="B1" s="30"/>
      <c r="C1" s="30"/>
      <c r="D1" s="30"/>
    </row>
    <row r="2" spans="1:9" ht="91.5" hidden="1" customHeight="1" x14ac:dyDescent="0.25">
      <c r="A2" s="31" t="s">
        <v>48</v>
      </c>
      <c r="B2" s="31"/>
      <c r="C2" s="31"/>
      <c r="D2" s="31"/>
    </row>
    <row r="3" spans="1:9" ht="60.75" customHeight="1" x14ac:dyDescent="0.25">
      <c r="A3" s="31" t="s">
        <v>46</v>
      </c>
      <c r="B3" s="31"/>
      <c r="C3" s="31"/>
      <c r="D3" s="31"/>
    </row>
    <row r="4" spans="1:9" ht="23.25" customHeight="1" x14ac:dyDescent="0.25">
      <c r="A4" s="32" t="s">
        <v>49</v>
      </c>
      <c r="B4" s="32"/>
      <c r="C4" s="32"/>
      <c r="D4" s="32"/>
    </row>
    <row r="5" spans="1:9" ht="61.5" customHeight="1" x14ac:dyDescent="0.3">
      <c r="A5" s="33" t="s">
        <v>50</v>
      </c>
      <c r="B5" s="34"/>
      <c r="C5" s="34"/>
      <c r="D5" s="34"/>
    </row>
    <row r="7" spans="1:9" ht="18.75" x14ac:dyDescent="0.25">
      <c r="A7" s="10"/>
      <c r="B7" s="10"/>
    </row>
    <row r="8" spans="1:9" ht="15.75" customHeight="1" x14ac:dyDescent="0.25">
      <c r="A8" s="35" t="s">
        <v>2</v>
      </c>
      <c r="B8" s="35"/>
      <c r="C8" s="35"/>
      <c r="D8" s="35"/>
    </row>
    <row r="9" spans="1:9" s="1" customFormat="1" ht="26.25" customHeight="1" x14ac:dyDescent="0.25">
      <c r="A9" s="28" t="s">
        <v>3</v>
      </c>
      <c r="B9" s="29" t="s">
        <v>4</v>
      </c>
      <c r="C9" s="29" t="s">
        <v>5</v>
      </c>
      <c r="D9" s="29" t="s">
        <v>27</v>
      </c>
    </row>
    <row r="10" spans="1:9" s="1" customFormat="1" ht="26.25" customHeight="1" x14ac:dyDescent="0.25">
      <c r="A10" s="28"/>
      <c r="B10" s="29"/>
      <c r="C10" s="29"/>
      <c r="D10" s="29"/>
    </row>
    <row r="11" spans="1:9" s="1" customFormat="1" ht="19.5" customHeight="1" x14ac:dyDescent="0.25">
      <c r="A11" s="14" t="s">
        <v>20</v>
      </c>
      <c r="B11" s="15">
        <v>2792.3990800000001</v>
      </c>
      <c r="C11" s="15"/>
      <c r="D11" s="15"/>
      <c r="G11" s="1">
        <v>100</v>
      </c>
      <c r="I11" s="16">
        <f t="shared" ref="I11" si="0">B11+E11+F11+G11</f>
        <v>2892.3990800000001</v>
      </c>
    </row>
    <row r="12" spans="1:9" ht="18.75" x14ac:dyDescent="0.3">
      <c r="A12" s="2" t="s">
        <v>9</v>
      </c>
      <c r="B12" s="15">
        <f>SUM(B11:B11)</f>
        <v>2792.3990800000001</v>
      </c>
      <c r="C12" s="19">
        <f>SUM(C11:C11)</f>
        <v>0</v>
      </c>
      <c r="D12" s="19">
        <f>SUM(D11:D11)</f>
        <v>0</v>
      </c>
    </row>
    <row r="13" spans="1:9" x14ac:dyDescent="0.25">
      <c r="B13" s="6"/>
      <c r="C13" s="6"/>
      <c r="D13" s="6"/>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книж ф 1</vt:lpstr>
      <vt:lpstr>культ укр МТБ 2</vt:lpstr>
      <vt:lpstr>КРСТ псд 3</vt:lpstr>
      <vt:lpstr>КРСТ_5 4</vt:lpstr>
      <vt:lpstr>КРСТ_6 5</vt:lpstr>
      <vt:lpstr>сбл 6</vt:lpstr>
      <vt:lpstr>мест зн 7</vt:lpstr>
      <vt:lpstr>трансп 8</vt:lpstr>
      <vt:lpstr>почта 9</vt:lpstr>
      <vt:lpstr>КРСТ 71242_10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c:creator>
  <cp:lastModifiedBy>Пользователь Windows</cp:lastModifiedBy>
  <cp:revision>4</cp:revision>
  <dcterms:created xsi:type="dcterms:W3CDTF">2008-10-28T06:13:00Z</dcterms:created>
  <dcterms:modified xsi:type="dcterms:W3CDTF">2024-11-02T04:57:15Z</dcterms:modified>
  <cp:version>1048576</cp:version>
</cp:coreProperties>
</file>