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ereverza\Desktop\МП\План реализации 2020\внесение изменений в план реализации\"/>
    </mc:Choice>
  </mc:AlternateContent>
  <bookViews>
    <workbookView xWindow="480" yWindow="780" windowWidth="19320" windowHeight="10920"/>
  </bookViews>
  <sheets>
    <sheet name="План" sheetId="1" r:id="rId1"/>
  </sheets>
  <definedNames>
    <definedName name="_ftn1" localSheetId="0">План!#REF!</definedName>
    <definedName name="_ftn2" localSheetId="0">План!#REF!</definedName>
    <definedName name="_ftnref1" localSheetId="0">План!#REF!</definedName>
    <definedName name="_ftnref2" localSheetId="0">План!#REF!</definedName>
    <definedName name="OLE_LINK1" localSheetId="0">План!#REF!</definedName>
    <definedName name="OLE_LINK3" localSheetId="0">План!#REF!</definedName>
    <definedName name="OLE_LINK6" localSheetId="0">План!#REF!</definedName>
    <definedName name="_xlnm.Print_Titles" localSheetId="0">План!$13:$13</definedName>
  </definedNames>
  <calcPr calcId="152511"/>
</workbook>
</file>

<file path=xl/calcChain.xml><?xml version="1.0" encoding="utf-8"?>
<calcChain xmlns="http://schemas.openxmlformats.org/spreadsheetml/2006/main">
  <c r="E156" i="1" l="1"/>
  <c r="F156" i="1"/>
  <c r="G156" i="1"/>
  <c r="H156" i="1"/>
  <c r="D156" i="1"/>
  <c r="E159" i="1" l="1"/>
  <c r="F159" i="1"/>
  <c r="G159" i="1"/>
  <c r="H159" i="1"/>
  <c r="E157" i="1"/>
  <c r="F157" i="1"/>
  <c r="G157" i="1"/>
  <c r="H157" i="1"/>
  <c r="D159" i="1"/>
  <c r="D161" i="1"/>
  <c r="D157" i="1"/>
  <c r="E136" i="1"/>
  <c r="F136" i="1"/>
  <c r="G136" i="1"/>
  <c r="D136" i="1"/>
  <c r="E18" i="1"/>
  <c r="F18" i="1"/>
  <c r="G18" i="1"/>
  <c r="H18" i="1"/>
  <c r="D18" i="1"/>
  <c r="D155" i="1" l="1"/>
  <c r="E385" i="1"/>
  <c r="F385" i="1"/>
  <c r="G385" i="1"/>
  <c r="E381" i="1"/>
  <c r="F381" i="1"/>
  <c r="H381" i="1"/>
  <c r="E379" i="1"/>
  <c r="F379" i="1"/>
  <c r="H379" i="1"/>
  <c r="E378" i="1"/>
  <c r="F378" i="1"/>
  <c r="G378" i="1"/>
  <c r="H378" i="1"/>
  <c r="E377" i="1"/>
  <c r="F377" i="1"/>
  <c r="H377" i="1"/>
  <c r="E376" i="1"/>
  <c r="F376" i="1"/>
  <c r="G376" i="1"/>
  <c r="G381" i="1" s="1"/>
  <c r="H376" i="1"/>
  <c r="E374" i="1"/>
  <c r="F374" i="1"/>
  <c r="G374" i="1"/>
  <c r="G379" i="1" s="1"/>
  <c r="H374" i="1"/>
  <c r="E373" i="1"/>
  <c r="F373" i="1"/>
  <c r="G373" i="1"/>
  <c r="H373" i="1"/>
  <c r="E372" i="1"/>
  <c r="F372" i="1"/>
  <c r="G372" i="1"/>
  <c r="H372" i="1"/>
  <c r="E337" i="1"/>
  <c r="F337" i="1"/>
  <c r="G337" i="1"/>
  <c r="H337" i="1"/>
  <c r="E336" i="1"/>
  <c r="F336" i="1"/>
  <c r="G336" i="1"/>
  <c r="H336" i="1"/>
  <c r="E335" i="1"/>
  <c r="F335" i="1"/>
  <c r="G335" i="1"/>
  <c r="H335" i="1"/>
  <c r="E334" i="1"/>
  <c r="F334" i="1"/>
  <c r="G334" i="1"/>
  <c r="H334" i="1"/>
  <c r="E333" i="1"/>
  <c r="F333" i="1"/>
  <c r="G333" i="1"/>
  <c r="H333" i="1"/>
  <c r="E332" i="1"/>
  <c r="F332" i="1"/>
  <c r="G332" i="1"/>
  <c r="H332" i="1"/>
  <c r="E330" i="1"/>
  <c r="F330" i="1"/>
  <c r="G330" i="1"/>
  <c r="H330" i="1"/>
  <c r="E329" i="1"/>
  <c r="F329" i="1"/>
  <c r="G329" i="1"/>
  <c r="H329" i="1"/>
  <c r="E328" i="1"/>
  <c r="F328" i="1"/>
  <c r="G328" i="1"/>
  <c r="H328" i="1"/>
  <c r="E297" i="1"/>
  <c r="E296" i="1"/>
  <c r="F296" i="1"/>
  <c r="G296" i="1"/>
  <c r="E295" i="1"/>
  <c r="E294" i="1"/>
  <c r="F294" i="1"/>
  <c r="H294" i="1"/>
  <c r="E293" i="1"/>
  <c r="E292" i="1"/>
  <c r="F292" i="1"/>
  <c r="G292" i="1"/>
  <c r="H292" i="1"/>
  <c r="E290" i="1"/>
  <c r="F290" i="1"/>
  <c r="G290" i="1"/>
  <c r="G295" i="1" s="1"/>
  <c r="H290" i="1"/>
  <c r="E289" i="1"/>
  <c r="F289" i="1"/>
  <c r="G289" i="1"/>
  <c r="H289" i="1"/>
  <c r="E288" i="1"/>
  <c r="F288" i="1"/>
  <c r="G288" i="1"/>
  <c r="H288" i="1"/>
  <c r="E232" i="1"/>
  <c r="F232" i="1"/>
  <c r="F297" i="1" s="1"/>
  <c r="G232" i="1"/>
  <c r="G297" i="1" s="1"/>
  <c r="H232" i="1"/>
  <c r="H297" i="1" s="1"/>
  <c r="E231" i="1"/>
  <c r="F231" i="1"/>
  <c r="G231" i="1"/>
  <c r="H231" i="1"/>
  <c r="H296" i="1" s="1"/>
  <c r="H385" i="1" s="1"/>
  <c r="E230" i="1"/>
  <c r="F230" i="1"/>
  <c r="F295" i="1" s="1"/>
  <c r="G230" i="1"/>
  <c r="H230" i="1"/>
  <c r="H295" i="1" s="1"/>
  <c r="E229" i="1"/>
  <c r="F229" i="1"/>
  <c r="G229" i="1"/>
  <c r="G294" i="1" s="1"/>
  <c r="H229" i="1"/>
  <c r="E228" i="1"/>
  <c r="F228" i="1"/>
  <c r="G228" i="1"/>
  <c r="H228" i="1"/>
  <c r="F164" i="1"/>
  <c r="H164" i="1"/>
  <c r="F162" i="1"/>
  <c r="H162" i="1"/>
  <c r="F161" i="1"/>
  <c r="H161" i="1"/>
  <c r="H383" i="1" s="1"/>
  <c r="E155" i="1"/>
  <c r="F155" i="1"/>
  <c r="G155" i="1"/>
  <c r="H155" i="1"/>
  <c r="F386" i="1" l="1"/>
  <c r="G164" i="1"/>
  <c r="G377" i="1"/>
  <c r="G386" i="1"/>
  <c r="G293" i="1"/>
  <c r="H293" i="1"/>
  <c r="H386" i="1"/>
  <c r="F293" i="1"/>
  <c r="F384" i="1"/>
  <c r="F383" i="1"/>
  <c r="F160" i="1"/>
  <c r="H384" i="1"/>
  <c r="H160" i="1"/>
  <c r="E27" i="1"/>
  <c r="E164" i="1" s="1"/>
  <c r="E386" i="1" s="1"/>
  <c r="F27" i="1"/>
  <c r="G27" i="1"/>
  <c r="H27" i="1"/>
  <c r="E25" i="1"/>
  <c r="E162" i="1" s="1"/>
  <c r="E384" i="1" s="1"/>
  <c r="F25" i="1"/>
  <c r="G25" i="1"/>
  <c r="G162" i="1" s="1"/>
  <c r="H25" i="1"/>
  <c r="E24" i="1"/>
  <c r="E161" i="1" s="1"/>
  <c r="F24" i="1"/>
  <c r="G24" i="1"/>
  <c r="G161" i="1" s="1"/>
  <c r="G383" i="1" s="1"/>
  <c r="H24" i="1"/>
  <c r="E23" i="1"/>
  <c r="F23" i="1"/>
  <c r="H23" i="1"/>
  <c r="F382" i="1" l="1"/>
  <c r="G23" i="1"/>
  <c r="G384" i="1"/>
  <c r="G160" i="1"/>
  <c r="E160" i="1"/>
  <c r="E383" i="1"/>
  <c r="E382" i="1" s="1"/>
  <c r="G382" i="1"/>
  <c r="H382" i="1"/>
  <c r="D232" i="1"/>
  <c r="D27" i="1"/>
  <c r="D376" i="1" l="1"/>
  <c r="D381" i="1" s="1"/>
  <c r="D374" i="1"/>
  <c r="D379" i="1" s="1"/>
  <c r="D373" i="1"/>
  <c r="D378" i="1" s="1"/>
  <c r="D336" i="1"/>
  <c r="D332" i="1"/>
  <c r="D337" i="1" s="1"/>
  <c r="D330" i="1"/>
  <c r="D335" i="1" s="1"/>
  <c r="D329" i="1"/>
  <c r="D238" i="1"/>
  <c r="D292" i="1" s="1"/>
  <c r="D236" i="1"/>
  <c r="D290" i="1" s="1"/>
  <c r="D235" i="1"/>
  <c r="D289" i="1" s="1"/>
  <c r="D288" i="1" s="1"/>
  <c r="D231" i="1"/>
  <c r="D296" i="1" s="1"/>
  <c r="D230" i="1"/>
  <c r="D229" i="1"/>
  <c r="D228" i="1"/>
  <c r="D25" i="1"/>
  <c r="D24" i="1"/>
  <c r="D294" i="1" l="1"/>
  <c r="D385" i="1"/>
  <c r="D23" i="1"/>
  <c r="D162" i="1"/>
  <c r="D372" i="1"/>
  <c r="D164" i="1"/>
  <c r="D328" i="1"/>
  <c r="D333" i="1" s="1"/>
  <c r="D234" i="1"/>
  <c r="D377" i="1"/>
  <c r="D295" i="1"/>
  <c r="D297" i="1"/>
  <c r="D334" i="1"/>
  <c r="D386" i="1" l="1"/>
  <c r="D293" i="1"/>
  <c r="D383" i="1"/>
  <c r="D160" i="1"/>
  <c r="D384" i="1"/>
  <c r="D382" i="1" s="1"/>
</calcChain>
</file>

<file path=xl/sharedStrings.xml><?xml version="1.0" encoding="utf-8"?>
<sst xmlns="http://schemas.openxmlformats.org/spreadsheetml/2006/main" count="858" uniqueCount="156">
  <si>
    <t>Наименование мероприятия</t>
  </si>
  <si>
    <t>Наименование показателя</t>
  </si>
  <si>
    <t>Ед. изм.</t>
  </si>
  <si>
    <t>Ответственный исполнитель</t>
  </si>
  <si>
    <t>Ожидаемый результат</t>
  </si>
  <si>
    <t>Задача 1.1. Создание условий для сохранения и восстановления плодородия почв, стимулирование эффективного использования земель сельскохозяйственного назначения</t>
  </si>
  <si>
    <t>Стоимость единицы</t>
  </si>
  <si>
    <t>тыс.т</t>
  </si>
  <si>
    <t>тыс. руб.</t>
  </si>
  <si>
    <t>Кол-во тонн</t>
  </si>
  <si>
    <t>т</t>
  </si>
  <si>
    <t>Сумма затрат, в том числе:</t>
  </si>
  <si>
    <t>федеральный бюджет</t>
  </si>
  <si>
    <t>областной бюджет</t>
  </si>
  <si>
    <t>местные бюджеты</t>
  </si>
  <si>
    <t>внебюджетные источники</t>
  </si>
  <si>
    <t>Задача 1.2. Стимулирование роста производства основных видов сельскохозяйственной продукции, производства пищевых продуктов</t>
  </si>
  <si>
    <t>Кол-во семян</t>
  </si>
  <si>
    <t>Увеличение урожайности зерновых культур, повышение производства зерна</t>
  </si>
  <si>
    <t>тыс.руб.</t>
  </si>
  <si>
    <t xml:space="preserve">Увеличение производства и повышение рентабельности льна  </t>
  </si>
  <si>
    <t>га</t>
  </si>
  <si>
    <t>Кол-во приобретенных семян</t>
  </si>
  <si>
    <t>Улучшение кормообеспеченности животноводства</t>
  </si>
  <si>
    <t>Итого затрат на решение задачи 1.1, в том числе:</t>
  </si>
  <si>
    <t>Кол-во га</t>
  </si>
  <si>
    <t>Улучшение финансового состояния сельскохозяйственных организаций области</t>
  </si>
  <si>
    <t>Повышение эффективности отрасли животноводства, увеличение производства животноводческой продукции</t>
  </si>
  <si>
    <t>Итого затрат на решение задачи 1.2, в том числе:</t>
  </si>
  <si>
    <t>Цель 2. Повышение конкурентоспособности сельскохозяйственной продукции на внутреннем и внешнем рынках, на основе обеспечения финансовой устойчивости товаропроизводителей АПК</t>
  </si>
  <si>
    <t>Задача 2.1. Повышение уровня рентабельности в сельском хозяйстве для обеспечения его устойчивого развития</t>
  </si>
  <si>
    <t>Кол-во бюджетополучателей</t>
  </si>
  <si>
    <t>Ед.</t>
  </si>
  <si>
    <t>Улучшение финансового состояния сельхозтоваропроизводителей области, предприятий пищевой и перерабатывающей промышленности</t>
  </si>
  <si>
    <t>ед.</t>
  </si>
  <si>
    <t>Кол-во районов</t>
  </si>
  <si>
    <t>Увеличение производства продукции растениеводства и животноводства</t>
  </si>
  <si>
    <t>Улучшение финансового состояния сельхозтоваропроизводителей области</t>
  </si>
  <si>
    <t>Итого затрат на решение задачи 2.2, в том числе:</t>
  </si>
  <si>
    <t>Итого затрат на решение задачи 2.1, в том числе:</t>
  </si>
  <si>
    <t>Задача 2.2. Поддержка малых форм хозяйствования</t>
  </si>
  <si>
    <t>Создание новых рабочих мест, повышение уровня жизни сельского населения</t>
  </si>
  <si>
    <t>гранты на развитие семейных животноводческих ферм на базе К(Ф)Х</t>
  </si>
  <si>
    <t>Кол-во голов</t>
  </si>
  <si>
    <t>гол.</t>
  </si>
  <si>
    <t>Повышение уровня жизни сельского населения</t>
  </si>
  <si>
    <t>Кол-во кредитных договоров</t>
  </si>
  <si>
    <t>Итого затрат на достижение цели 1, в том числе:</t>
  </si>
  <si>
    <t>Итого затрат на достижение цели 2, в том числе:</t>
  </si>
  <si>
    <t>Цель 3. Воспроизводство и повышение эффективности использования в сельском хозяйстве земельных и других ресурсов, экологизация производства</t>
  </si>
  <si>
    <t>Кол-во ед. техники</t>
  </si>
  <si>
    <t>Увеличение энергообеспеченности сельскохозяйственных товаропроизводителей</t>
  </si>
  <si>
    <t>Кол-во молодых специалистов</t>
  </si>
  <si>
    <t>Чел.</t>
  </si>
  <si>
    <t>Обеспечение сельхозорганизаций высококвалицифированными кадрами, способными работать в современных условиях высоких технологий</t>
  </si>
  <si>
    <t>Итого затрат на решение задачи 3.1, в том числе:</t>
  </si>
  <si>
    <t>Кол-во объектов</t>
  </si>
  <si>
    <t>Итого затрат на достижение цели 3, в том числе:</t>
  </si>
  <si>
    <t>Кол-во</t>
  </si>
  <si>
    <t>тыс.м²</t>
  </si>
  <si>
    <t>Итого затрат на решение задачи 4.1 в том числе:</t>
  </si>
  <si>
    <t>Итого затрат на решение задачи 4.2 в том числе:</t>
  </si>
  <si>
    <t>Итого затрат на достижение цели 4, в том числе:</t>
  </si>
  <si>
    <t>Итого затрат по программе, в том числе:</t>
  </si>
  <si>
    <t>доплата бывшим руководителям – пенсионерам сельхозпредприятий</t>
  </si>
  <si>
    <t xml:space="preserve">единовременная помощь и доплата к заработной плате молодым специалистам, </t>
  </si>
  <si>
    <t>Площадь земельных участков, оформленных в собственность</t>
  </si>
  <si>
    <t>Кол-во человек</t>
  </si>
  <si>
    <t>руб.</t>
  </si>
  <si>
    <t>из них: государственная поддержка садоводов,  огородников, дачников и их садоводческих, огороднических и дачных некоммерческих  объединений</t>
  </si>
  <si>
    <t>Задача 4.1 Улучшение жилищных условий сельского населения, в том числе обеспечение жильем молодых семей и  молодых специалистов  на  селе</t>
  </si>
  <si>
    <t>тыс.га</t>
  </si>
  <si>
    <t>шт.</t>
  </si>
  <si>
    <t xml:space="preserve">Повышение уровня инфраструктуры и инженерного обустройства сельских поселений </t>
  </si>
  <si>
    <t>Кол-во хозяйств</t>
  </si>
  <si>
    <r>
      <t>Стоимость единицы</t>
    </r>
    <r>
      <rPr>
        <vertAlign val="superscript"/>
        <sz val="9"/>
        <rFont val="Times New Roman"/>
        <family val="1"/>
        <charset val="204"/>
      </rPr>
      <t>4</t>
    </r>
  </si>
  <si>
    <t>Кол-во договоров</t>
  </si>
  <si>
    <t>Кол-во реализованного молока</t>
  </si>
  <si>
    <t>Посевная площадь с/х культур</t>
  </si>
  <si>
    <t>Повышение плодородия почв, увеличение урожайности сельскохозяйственных культур, увеличение урожайности рапса</t>
  </si>
  <si>
    <t>из них: гранты на поддержку начинающих фермеров,определенных на  конкурсной основе</t>
  </si>
  <si>
    <t>Численность племенного поголовья с/х животных</t>
  </si>
  <si>
    <t>Численность племенного поголовья</t>
  </si>
  <si>
    <r>
      <t>Прочие мероприятия, в том числе:</t>
    </r>
    <r>
      <rPr>
        <vertAlign val="superscript"/>
        <sz val="9"/>
        <rFont val="Times New Roman"/>
        <family val="1"/>
        <charset val="204"/>
      </rPr>
      <t>1</t>
    </r>
  </si>
  <si>
    <t>проведение конкурсов, ярмарок</t>
  </si>
  <si>
    <t>Задача  4.2. Повышение уровня социально-инженерного обустройства села, а также инженерного обеспечения территории садоводческих, огороднических и дачных некоммерческих объединений граждан</t>
  </si>
  <si>
    <t xml:space="preserve">Содействие в предоставлении государственной поддержки на проведение комплекса агротехнологических работ
</t>
  </si>
  <si>
    <t>Содействие в предоставлении субсидий на компенсацию части затрат на приобретение оригинальных и элитных семян, семян первой репродукции, районированных на территории Новосибирской области</t>
  </si>
  <si>
    <t xml:space="preserve">Содействие в предоставлении государственной поддержки на закладку и уход за многолетними плодовыми и ягодными насаждениями, на раскорчевку выбывших из эксплуатации старых садов и рекультивацию раскорчеванных площадей, в том числе: </t>
  </si>
  <si>
    <t>Содействие в предоставлении государственной поддержки племенного животноводства, в том числе крупного рогатого скота мясного направления:</t>
  </si>
  <si>
    <t>содействие в предоставлении государственной поддержки племенного животноводства</t>
  </si>
  <si>
    <t>Содействие в предоставлении государственной поддержки на возмещение части затрат на уплату страховой премии, начисленной по договору сельскохозяйственного страхования, в том числе в области растениеводства, животноводства</t>
  </si>
  <si>
    <t>Содействие в предоставлении государственной поддержки за счет средств областного бюджета Новосибирской области организаций, крестьянских (фермерских) хозяйств и индивидуальных предпринимателей, осуществляющих сельскохозяйственное производство в Новосибирской области, пострадавших в результате засухи 2012 года</t>
  </si>
  <si>
    <t>Содействие в предоставлении государственной поддержки крестьянских (фермерских) хозяйств и других малых форм хозяйствования в сельском хозяйстве, всего</t>
  </si>
  <si>
    <t xml:space="preserve">Содействие в предоставлении государственной поддержки кадрового обеспечения субъектов государственной поддержки, в том числе: </t>
  </si>
  <si>
    <t>Содействие в предоставлении государственной поддержки  садоводческим, огородническим и дачным некоммерческим объединениям граждан, всего</t>
  </si>
  <si>
    <t>Содействие в предоставлении субсидий на возмещение стоимости приобретенных семян кукурузы</t>
  </si>
  <si>
    <t>Содействие в предоставлении субсидий на возмещение части затрат на закладку и уход за многолетними плодовыми и ягодными насаждениями</t>
  </si>
  <si>
    <t>Содействие в предоставлении субсидий на возмещение части затрат на раскорчевку выбывших из эксплуатации старых садов и рекультивацию раскорчеванных площадей</t>
  </si>
  <si>
    <t>Содействие в предоставлении субсидий на возмещение части затрат на 1 килограмм реализованного товарного молока</t>
  </si>
  <si>
    <t>Содействие в предоставлении субсидий на возмещение части процентной ставки по краткосрочным кредитам (займам)  на развитие растениеводства, переработки и реализации продукции растениеводства</t>
  </si>
  <si>
    <t>Содействие в предоставлении субсидий на возмещение 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 растениеводства</t>
  </si>
  <si>
    <t>Содействие в предоставлении субсидий на возмещение части процентной ставки по краткосрочным кредитам (займам) на развитие животноводства,  переработки и реализации продукции животноводства</t>
  </si>
  <si>
    <t>Содействие в предоставлении субсидий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</si>
  <si>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>Содействие в предоставлении субвенции на  производство сельскохозяйственной продукции с учетом природно-климатических условий</t>
  </si>
  <si>
    <t>Содействие в предоставлении субсидий на возмещение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</t>
  </si>
  <si>
    <t>Содействие в предоставлении субсидий на возмещение стоимости молодняка крупного рогатого скота, приобретенного личными подсобными хозяйствами</t>
  </si>
  <si>
    <t>Содействие в предоставлении субсидий на возмещение части процентной ставки по долгосрочным, среднесрочным и краткосрочным кредитам, взятым малыми формами хозяйствования</t>
  </si>
  <si>
    <t>Содействие в предоставлении субсидий   по обеспечению жильем граждан, проживающих в сельской местности</t>
  </si>
  <si>
    <t>УСХ Тогучинского района НСО</t>
  </si>
  <si>
    <t xml:space="preserve">Содействие в предоставлении государственной поддержки производства льна и конопли </t>
  </si>
  <si>
    <t>Кол-во договоров (мероприятий)</t>
  </si>
  <si>
    <t>Задача 3.1. Стимулирование развития агропромышленного комплекса, содействие в техническом переоснащении сельскохозяйственного производства</t>
  </si>
  <si>
    <t>Цель 4. Повышение уровня устойчивого развития сельских территорий в Тогучинском районе Новосибирской области</t>
  </si>
  <si>
    <t>Содействие в предоставлении субсидий на компенсацию части затрат на приобретение технических средств и оборудования для сельскохозяйственного производства – всего</t>
  </si>
  <si>
    <t>социально-инженерное обустройство сельских территорий (строительство зернотоков,  ремонт систем водоснабжения)</t>
  </si>
  <si>
    <t xml:space="preserve">федеральный бюджет </t>
  </si>
  <si>
    <t>тыс. тонн</t>
  </si>
  <si>
    <t>Возмещение части затрат на прирост товарного поголовья коров специализированных мясных пород</t>
  </si>
  <si>
    <t>Прирост в год количества маточного поголовья</t>
  </si>
  <si>
    <t>голов</t>
  </si>
  <si>
    <t>Компенсация части затрат на содержание товарного поголовья коров специализированных мясных пород и их помесей</t>
  </si>
  <si>
    <t>Численность товароно поголовья коров</t>
  </si>
  <si>
    <t>Государственная поддержка племенного животноводства (на приобретение семя и азота) (дополнительно за счет средств областного бюджета)</t>
  </si>
  <si>
    <t>количество семени</t>
  </si>
  <si>
    <t>тыс. доз</t>
  </si>
  <si>
    <t>Возмещение части затрат за проведение диагностических исследований на лейкоз крупного рогатого скота</t>
  </si>
  <si>
    <t>Количество проведенных диагностических исследований на лейкоз КРС</t>
  </si>
  <si>
    <t>шт</t>
  </si>
  <si>
    <t xml:space="preserve">Ведутся мероприятия по оздоровлению от лейкоза КРС </t>
  </si>
  <si>
    <t>Возмещение части затрат на прирост валового производства зерновых и зернобобовых культур</t>
  </si>
  <si>
    <t>Валовый сбор зерновых и зернобобовых культур</t>
  </si>
  <si>
    <t>Увеличение урожайности зерновых культур</t>
  </si>
  <si>
    <t>Возмещение части затрат на прирост реализованного молока</t>
  </si>
  <si>
    <t xml:space="preserve">Прирост производства молока за отч. Год по отношению к среднему за 5 лет, предшествующих текущему, объему производства молока </t>
  </si>
  <si>
    <t>Прирост производства молока в сельскохозяйственных организациях и К(Ф)Х</t>
  </si>
  <si>
    <t>Возмещение части стоимости приобретаемых минеральных удобрений</t>
  </si>
  <si>
    <t>Количество внесенных удобрений</t>
  </si>
  <si>
    <t>Возмещение части стоимости приобретаемых средств защиты растений</t>
  </si>
  <si>
    <t>Площадь пашни</t>
  </si>
  <si>
    <t>Предоставление на конкурсной основе грантов на создание и развитие К(Ф)Х в рамках проекта "Агростартап"</t>
  </si>
  <si>
    <t>Государственная поддержка К(Ф)Х, индивидуальных предпринимателей, осуществляющих сельскохозяйственное производство, увеличившим посевные площади по сравнению с предыдущим годом</t>
  </si>
  <si>
    <t>Посевная площадь</t>
  </si>
  <si>
    <t>Цель 1. Обеспечение населения Тогучинского района безопасной сельскохозяйственной продукцией и продовольствием в параметрах, заданных Доктриной продовольственной безопасности Российской Федерации</t>
  </si>
  <si>
    <t>значение показателя на 2020 год</t>
  </si>
  <si>
    <t>1 кв.</t>
  </si>
  <si>
    <t>2 кв.</t>
  </si>
  <si>
    <t>3 кв.</t>
  </si>
  <si>
    <t>4 кв.</t>
  </si>
  <si>
    <t xml:space="preserve"> </t>
  </si>
  <si>
    <t>Возмещение части затрат на проведение работ по агрохимическому и эколого-токсилогическому обследованиям земель сельскохозяйственного назначения</t>
  </si>
  <si>
    <t>Площадь обследованных земель с/х назначения</t>
  </si>
  <si>
    <t>тыс. га</t>
  </si>
  <si>
    <t>План реализации мероприятий  муниципальной программы «Развитие сельского хозяйства  и регулирование рынков сельскохозяйственной продукции, 
сырья и продовольствия в Тогучинском районе Новосибирской области на 2013-2020 годы» на очередной 2020 год</t>
  </si>
  <si>
    <t>Подробный перечень планируемых к реализации мероприятий на очередной финансовый 2020  год</t>
  </si>
  <si>
    <t>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</si>
</sst>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9"/>
      <color indexed="12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2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166" fontId="9" fillId="0" borderId="0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0" xfId="1" applyFont="1" applyFill="1" applyBorder="1"/>
    <xf numFmtId="164" fontId="11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166" fontId="4" fillId="0" borderId="0" xfId="0" applyNumberFormat="1" applyFont="1" applyFill="1" applyBorder="1" applyAlignment="1">
      <alignment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top"/>
    </xf>
    <xf numFmtId="165" fontId="1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W390"/>
  <sheetViews>
    <sheetView tabSelected="1" topLeftCell="A362" zoomScale="110" zoomScaleNormal="110" workbookViewId="0">
      <selection activeCell="H390" sqref="H390"/>
    </sheetView>
  </sheetViews>
  <sheetFormatPr defaultRowHeight="12.75" x14ac:dyDescent="0.2"/>
  <cols>
    <col min="1" max="1" width="14.140625" style="1" customWidth="1"/>
    <col min="2" max="2" width="11.28515625" style="2" customWidth="1"/>
    <col min="3" max="3" width="7.85546875" style="3" customWidth="1"/>
    <col min="4" max="4" width="8.42578125" style="4" customWidth="1"/>
    <col min="5" max="5" width="10" style="4" customWidth="1"/>
    <col min="6" max="6" width="10.7109375" style="4" customWidth="1"/>
    <col min="7" max="7" width="10" style="4" customWidth="1"/>
    <col min="8" max="8" width="9.5703125" style="4" customWidth="1"/>
    <col min="9" max="9" width="9.140625" style="7" customWidth="1"/>
    <col min="10" max="10" width="11.140625" style="3" customWidth="1"/>
    <col min="11" max="23" width="9.140625" style="6"/>
    <col min="24" max="16384" width="9.140625" style="7"/>
  </cols>
  <sheetData>
    <row r="1" spans="1:23" ht="11.25" customHeight="1" x14ac:dyDescent="0.2">
      <c r="D1" s="91"/>
      <c r="E1" s="91"/>
      <c r="F1" s="91"/>
      <c r="G1" s="91"/>
      <c r="H1" s="91"/>
      <c r="I1" s="91"/>
      <c r="J1" s="91"/>
      <c r="K1" s="5"/>
    </row>
    <row r="2" spans="1:23" hidden="1" x14ac:dyDescent="0.2">
      <c r="D2" s="91"/>
      <c r="E2" s="91"/>
      <c r="F2" s="91"/>
      <c r="G2" s="91"/>
      <c r="H2" s="91"/>
      <c r="I2" s="91"/>
      <c r="J2" s="91"/>
      <c r="K2" s="5"/>
    </row>
    <row r="3" spans="1:23" hidden="1" x14ac:dyDescent="0.2">
      <c r="D3" s="91"/>
      <c r="E3" s="91"/>
      <c r="F3" s="91"/>
      <c r="G3" s="91"/>
      <c r="H3" s="91"/>
      <c r="I3" s="91"/>
      <c r="J3" s="91"/>
      <c r="K3" s="5"/>
    </row>
    <row r="4" spans="1:23" ht="15" customHeight="1" x14ac:dyDescent="0.2">
      <c r="D4" s="91"/>
      <c r="E4" s="91"/>
      <c r="F4" s="91"/>
      <c r="G4" s="91"/>
      <c r="H4" s="91"/>
      <c r="I4" s="91"/>
      <c r="J4" s="91"/>
      <c r="K4" s="5"/>
    </row>
    <row r="5" spans="1:23" ht="15" hidden="1" customHeight="1" x14ac:dyDescent="0.2">
      <c r="D5" s="40"/>
      <c r="E5" s="40"/>
      <c r="F5" s="40"/>
      <c r="G5" s="40"/>
      <c r="H5" s="40"/>
      <c r="I5" s="8"/>
      <c r="J5" s="41"/>
    </row>
    <row r="6" spans="1:23" ht="15" customHeight="1" x14ac:dyDescent="0.2">
      <c r="A6" s="92" t="s">
        <v>153</v>
      </c>
      <c r="B6" s="92"/>
      <c r="C6" s="92"/>
      <c r="D6" s="92"/>
      <c r="E6" s="92"/>
      <c r="F6" s="92"/>
      <c r="G6" s="92"/>
      <c r="H6" s="92"/>
      <c r="I6" s="92"/>
      <c r="J6" s="92"/>
    </row>
    <row r="7" spans="1:23" ht="12.75" customHeight="1" x14ac:dyDescent="0.2">
      <c r="A7" s="92"/>
      <c r="B7" s="92"/>
      <c r="C7" s="92"/>
      <c r="D7" s="92"/>
      <c r="E7" s="92"/>
      <c r="F7" s="92"/>
      <c r="G7" s="92"/>
      <c r="H7" s="92"/>
      <c r="I7" s="92"/>
      <c r="J7" s="92"/>
    </row>
    <row r="8" spans="1:23" ht="13.5" customHeight="1" x14ac:dyDescent="0.2">
      <c r="A8" s="92"/>
      <c r="B8" s="92"/>
      <c r="C8" s="92"/>
      <c r="D8" s="92"/>
      <c r="E8" s="92"/>
      <c r="F8" s="92"/>
      <c r="G8" s="92"/>
      <c r="H8" s="92"/>
      <c r="I8" s="92"/>
      <c r="J8" s="92"/>
    </row>
    <row r="9" spans="1:23" ht="13.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23" ht="17.25" customHeight="1" x14ac:dyDescent="0.2">
      <c r="A10" s="99" t="s">
        <v>154</v>
      </c>
      <c r="B10" s="99"/>
      <c r="C10" s="99"/>
      <c r="D10" s="99"/>
      <c r="E10" s="99"/>
      <c r="F10" s="99"/>
      <c r="G10" s="99"/>
      <c r="H10" s="99"/>
      <c r="I10" s="99"/>
      <c r="J10" s="99"/>
      <c r="K10" s="9"/>
      <c r="L10" s="9"/>
    </row>
    <row r="11" spans="1:23" s="8" customFormat="1" ht="15" customHeight="1" x14ac:dyDescent="0.2">
      <c r="A11" s="57" t="s">
        <v>0</v>
      </c>
      <c r="B11" s="93" t="s">
        <v>1</v>
      </c>
      <c r="C11" s="71" t="s">
        <v>2</v>
      </c>
      <c r="D11" s="93" t="s">
        <v>144</v>
      </c>
      <c r="E11" s="96"/>
      <c r="F11" s="97"/>
      <c r="G11" s="97"/>
      <c r="H11" s="98"/>
      <c r="I11" s="95" t="s">
        <v>3</v>
      </c>
      <c r="J11" s="95" t="s">
        <v>4</v>
      </c>
      <c r="K11" s="10"/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34" customFormat="1" ht="41.25" customHeight="1" x14ac:dyDescent="0.25">
      <c r="A12" s="57"/>
      <c r="B12" s="94"/>
      <c r="C12" s="73"/>
      <c r="D12" s="94"/>
      <c r="E12" s="35" t="s">
        <v>145</v>
      </c>
      <c r="F12" s="35" t="s">
        <v>146</v>
      </c>
      <c r="G12" s="35" t="s">
        <v>147</v>
      </c>
      <c r="H12" s="35" t="s">
        <v>148</v>
      </c>
      <c r="I12" s="95"/>
      <c r="J12" s="95"/>
      <c r="K12" s="30"/>
      <c r="L12" s="30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pans="1:23" s="14" customFormat="1" ht="15" customHeight="1" x14ac:dyDescent="0.25">
      <c r="A13" s="35">
        <v>1</v>
      </c>
      <c r="B13" s="35">
        <v>2</v>
      </c>
      <c r="C13" s="35">
        <v>3</v>
      </c>
      <c r="D13" s="35">
        <v>4</v>
      </c>
      <c r="E13" s="35">
        <v>5</v>
      </c>
      <c r="F13" s="35">
        <v>6</v>
      </c>
      <c r="G13" s="35">
        <v>7</v>
      </c>
      <c r="H13" s="35">
        <v>8</v>
      </c>
      <c r="I13" s="35">
        <v>9</v>
      </c>
      <c r="J13" s="35">
        <v>10</v>
      </c>
      <c r="K13" s="12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s="8" customFormat="1" ht="28.5" customHeight="1" x14ac:dyDescent="0.2">
      <c r="A14" s="83" t="s">
        <v>143</v>
      </c>
      <c r="B14" s="83"/>
      <c r="C14" s="83"/>
      <c r="D14" s="83"/>
      <c r="E14" s="83"/>
      <c r="F14" s="83"/>
      <c r="G14" s="83"/>
      <c r="H14" s="83"/>
      <c r="I14" s="83"/>
      <c r="J14" s="83"/>
      <c r="K14" s="10"/>
      <c r="L14" s="10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21" customHeight="1" x14ac:dyDescent="0.2">
      <c r="A15" s="84" t="s">
        <v>5</v>
      </c>
      <c r="B15" s="84"/>
      <c r="C15" s="84"/>
      <c r="D15" s="84"/>
      <c r="E15" s="84"/>
      <c r="F15" s="84"/>
      <c r="G15" s="84"/>
      <c r="H15" s="84"/>
      <c r="I15" s="84"/>
      <c r="J15" s="84"/>
      <c r="K15" s="9"/>
      <c r="L15" s="9"/>
    </row>
    <row r="16" spans="1:23" s="1" customFormat="1" ht="22.5" customHeight="1" x14ac:dyDescent="0.25">
      <c r="A16" s="74" t="s">
        <v>86</v>
      </c>
      <c r="B16" s="45" t="s">
        <v>78</v>
      </c>
      <c r="C16" s="43" t="s">
        <v>71</v>
      </c>
      <c r="D16" s="18">
        <v>21.504999999999999</v>
      </c>
      <c r="E16" s="18">
        <v>21.231999999999999</v>
      </c>
      <c r="F16" s="18">
        <v>0</v>
      </c>
      <c r="G16" s="18">
        <v>0.27300000000000002</v>
      </c>
      <c r="H16" s="18">
        <v>0</v>
      </c>
      <c r="I16" s="57" t="s">
        <v>109</v>
      </c>
      <c r="J16" s="57" t="s">
        <v>79</v>
      </c>
      <c r="K16" s="51"/>
      <c r="L16" s="51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 s="1" customFormat="1" ht="24" x14ac:dyDescent="0.25">
      <c r="A17" s="75"/>
      <c r="B17" s="45" t="s">
        <v>6</v>
      </c>
      <c r="C17" s="43" t="s">
        <v>68</v>
      </c>
      <c r="D17" s="16">
        <v>250.86</v>
      </c>
      <c r="E17" s="38">
        <v>250.86</v>
      </c>
      <c r="F17" s="38">
        <v>0</v>
      </c>
      <c r="G17" s="16">
        <v>250.86</v>
      </c>
      <c r="H17" s="38">
        <v>0</v>
      </c>
      <c r="I17" s="57"/>
      <c r="J17" s="57"/>
      <c r="K17" s="51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 s="1" customFormat="1" ht="24" customHeight="1" x14ac:dyDescent="0.25">
      <c r="A18" s="75"/>
      <c r="B18" s="45" t="s">
        <v>11</v>
      </c>
      <c r="C18" s="43" t="s">
        <v>19</v>
      </c>
      <c r="D18" s="38">
        <f>D19+D20+D21+D22</f>
        <v>107894</v>
      </c>
      <c r="E18" s="38">
        <f t="shared" ref="E18:H18" si="0">E19+E20+E21+E22</f>
        <v>106528</v>
      </c>
      <c r="F18" s="38">
        <f t="shared" si="0"/>
        <v>0</v>
      </c>
      <c r="G18" s="38">
        <f t="shared" si="0"/>
        <v>1366</v>
      </c>
      <c r="H18" s="38">
        <f t="shared" si="0"/>
        <v>0</v>
      </c>
      <c r="I18" s="57"/>
      <c r="J18" s="57"/>
      <c r="K18" s="51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 s="1" customFormat="1" ht="24" x14ac:dyDescent="0.25">
      <c r="A19" s="75"/>
      <c r="B19" s="45" t="s">
        <v>12</v>
      </c>
      <c r="C19" s="43" t="s">
        <v>19</v>
      </c>
      <c r="D19" s="16">
        <v>4207.87</v>
      </c>
      <c r="E19" s="16">
        <v>4154.59</v>
      </c>
      <c r="F19" s="16">
        <v>0</v>
      </c>
      <c r="G19" s="16">
        <v>53.28</v>
      </c>
      <c r="H19" s="16">
        <v>0</v>
      </c>
      <c r="I19" s="57"/>
      <c r="J19" s="57"/>
      <c r="K19" s="51"/>
      <c r="L19" s="51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 s="1" customFormat="1" ht="24" x14ac:dyDescent="0.25">
      <c r="A20" s="75"/>
      <c r="B20" s="45" t="s">
        <v>13</v>
      </c>
      <c r="C20" s="43" t="s">
        <v>19</v>
      </c>
      <c r="D20" s="16">
        <v>1186.83</v>
      </c>
      <c r="E20" s="16">
        <v>1171.81</v>
      </c>
      <c r="F20" s="16">
        <v>0</v>
      </c>
      <c r="G20" s="16">
        <v>15.02</v>
      </c>
      <c r="H20" s="16">
        <v>0</v>
      </c>
      <c r="I20" s="57"/>
      <c r="J20" s="57"/>
      <c r="K20" s="53"/>
      <c r="L20" s="53"/>
      <c r="M20" s="53"/>
      <c r="N20" s="15"/>
      <c r="O20" s="15"/>
      <c r="P20" s="15"/>
      <c r="Q20" s="15"/>
      <c r="R20" s="54"/>
      <c r="S20" s="52"/>
      <c r="T20" s="52"/>
      <c r="U20" s="52"/>
      <c r="V20" s="52"/>
      <c r="W20" s="52"/>
    </row>
    <row r="21" spans="1:23" s="1" customFormat="1" ht="24" x14ac:dyDescent="0.25">
      <c r="A21" s="75"/>
      <c r="B21" s="45" t="s">
        <v>14</v>
      </c>
      <c r="C21" s="43" t="s">
        <v>19</v>
      </c>
      <c r="D21" s="38">
        <v>0</v>
      </c>
      <c r="E21" s="38">
        <v>0</v>
      </c>
      <c r="F21" s="16">
        <v>0</v>
      </c>
      <c r="G21" s="16">
        <v>0</v>
      </c>
      <c r="H21" s="16">
        <v>0</v>
      </c>
      <c r="I21" s="57"/>
      <c r="J21" s="57"/>
      <c r="K21" s="51"/>
      <c r="L21" s="51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spans="1:23" s="1" customFormat="1" ht="24" x14ac:dyDescent="0.25">
      <c r="A22" s="76"/>
      <c r="B22" s="45" t="s">
        <v>15</v>
      </c>
      <c r="C22" s="43" t="s">
        <v>19</v>
      </c>
      <c r="D22" s="38">
        <v>102499.3</v>
      </c>
      <c r="E22" s="38">
        <v>101201.60000000001</v>
      </c>
      <c r="F22" s="16">
        <v>0</v>
      </c>
      <c r="G22" s="16">
        <v>1297.7</v>
      </c>
      <c r="H22" s="16">
        <v>0</v>
      </c>
      <c r="I22" s="57"/>
      <c r="J22" s="57"/>
      <c r="K22" s="51"/>
      <c r="L22" s="51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</row>
    <row r="23" spans="1:23" x14ac:dyDescent="0.2">
      <c r="A23" s="90" t="s">
        <v>24</v>
      </c>
      <c r="B23" s="90"/>
      <c r="C23" s="43" t="s">
        <v>19</v>
      </c>
      <c r="D23" s="38">
        <f>D24+D25+D26+D27</f>
        <v>107894</v>
      </c>
      <c r="E23" s="38">
        <f t="shared" ref="E23:H23" si="1">E24+E25+E26+E27</f>
        <v>106528</v>
      </c>
      <c r="F23" s="38">
        <f t="shared" si="1"/>
        <v>0</v>
      </c>
      <c r="G23" s="38">
        <f t="shared" si="1"/>
        <v>1366</v>
      </c>
      <c r="H23" s="38">
        <f t="shared" si="1"/>
        <v>0</v>
      </c>
      <c r="I23" s="17"/>
      <c r="J23" s="50"/>
      <c r="K23" s="9"/>
      <c r="L23" s="9"/>
    </row>
    <row r="24" spans="1:23" x14ac:dyDescent="0.2">
      <c r="A24" s="64" t="s">
        <v>12</v>
      </c>
      <c r="B24" s="64"/>
      <c r="C24" s="43" t="s">
        <v>19</v>
      </c>
      <c r="D24" s="16">
        <f>D19</f>
        <v>4207.87</v>
      </c>
      <c r="E24" s="38">
        <f t="shared" ref="E24:H24" si="2">E19</f>
        <v>4154.59</v>
      </c>
      <c r="F24" s="38">
        <f t="shared" si="2"/>
        <v>0</v>
      </c>
      <c r="G24" s="38">
        <f t="shared" si="2"/>
        <v>53.28</v>
      </c>
      <c r="H24" s="38">
        <f t="shared" si="2"/>
        <v>0</v>
      </c>
      <c r="I24" s="17"/>
      <c r="J24" s="50"/>
      <c r="K24" s="9"/>
      <c r="L24" s="9"/>
    </row>
    <row r="25" spans="1:23" x14ac:dyDescent="0.2">
      <c r="A25" s="64" t="s">
        <v>13</v>
      </c>
      <c r="B25" s="64"/>
      <c r="C25" s="43" t="s">
        <v>19</v>
      </c>
      <c r="D25" s="16">
        <f>D20</f>
        <v>1186.83</v>
      </c>
      <c r="E25" s="38">
        <f t="shared" ref="E25:H25" si="3">E20</f>
        <v>1171.81</v>
      </c>
      <c r="F25" s="38">
        <f t="shared" si="3"/>
        <v>0</v>
      </c>
      <c r="G25" s="38">
        <f t="shared" si="3"/>
        <v>15.02</v>
      </c>
      <c r="H25" s="38">
        <f t="shared" si="3"/>
        <v>0</v>
      </c>
      <c r="I25" s="17"/>
      <c r="J25" s="50"/>
      <c r="K25" s="9"/>
      <c r="L25" s="9"/>
    </row>
    <row r="26" spans="1:23" x14ac:dyDescent="0.2">
      <c r="A26" s="64" t="s">
        <v>14</v>
      </c>
      <c r="B26" s="64"/>
      <c r="C26" s="43" t="s">
        <v>19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17"/>
      <c r="J26" s="50"/>
      <c r="K26" s="9"/>
      <c r="L26" s="9"/>
    </row>
    <row r="27" spans="1:23" x14ac:dyDescent="0.2">
      <c r="A27" s="64" t="s">
        <v>15</v>
      </c>
      <c r="B27" s="64"/>
      <c r="C27" s="43" t="s">
        <v>19</v>
      </c>
      <c r="D27" s="38">
        <f>D22</f>
        <v>102499.3</v>
      </c>
      <c r="E27" s="38">
        <f t="shared" ref="E27:H27" si="4">E22</f>
        <v>101201.60000000001</v>
      </c>
      <c r="F27" s="38">
        <f t="shared" si="4"/>
        <v>0</v>
      </c>
      <c r="G27" s="38">
        <f t="shared" si="4"/>
        <v>1297.7</v>
      </c>
      <c r="H27" s="38">
        <f t="shared" si="4"/>
        <v>0</v>
      </c>
      <c r="I27" s="17"/>
      <c r="J27" s="50"/>
      <c r="K27" s="9"/>
      <c r="L27" s="9"/>
    </row>
    <row r="28" spans="1:23" ht="23.25" customHeight="1" x14ac:dyDescent="0.2">
      <c r="A28" s="64" t="s">
        <v>16</v>
      </c>
      <c r="B28" s="64"/>
      <c r="C28" s="64"/>
      <c r="D28" s="64"/>
      <c r="E28" s="64"/>
      <c r="F28" s="64"/>
      <c r="G28" s="64"/>
      <c r="H28" s="64"/>
      <c r="I28" s="64"/>
      <c r="J28" s="64"/>
      <c r="K28" s="9"/>
      <c r="L28" s="9"/>
    </row>
    <row r="29" spans="1:23" x14ac:dyDescent="0.2">
      <c r="A29" s="55" t="s">
        <v>87</v>
      </c>
      <c r="B29" s="45" t="s">
        <v>17</v>
      </c>
      <c r="C29" s="43" t="s">
        <v>10</v>
      </c>
      <c r="D29" s="38">
        <v>522.29999999999995</v>
      </c>
      <c r="E29" s="38">
        <v>0</v>
      </c>
      <c r="F29" s="38">
        <v>264</v>
      </c>
      <c r="G29" s="38">
        <v>225</v>
      </c>
      <c r="H29" s="38">
        <v>33.299999999999997</v>
      </c>
      <c r="I29" s="57" t="s">
        <v>109</v>
      </c>
      <c r="J29" s="57" t="s">
        <v>18</v>
      </c>
      <c r="K29" s="9"/>
      <c r="L29" s="9"/>
    </row>
    <row r="30" spans="1:23" ht="24" x14ac:dyDescent="0.2">
      <c r="A30" s="55"/>
      <c r="B30" s="45" t="s">
        <v>6</v>
      </c>
      <c r="C30" s="49" t="s">
        <v>19</v>
      </c>
      <c r="D30" s="16">
        <v>6.63</v>
      </c>
      <c r="E30" s="38">
        <v>0</v>
      </c>
      <c r="F30" s="38"/>
      <c r="G30" s="38"/>
      <c r="H30" s="38"/>
      <c r="I30" s="57"/>
      <c r="J30" s="57"/>
      <c r="K30" s="9"/>
      <c r="L30" s="9"/>
    </row>
    <row r="31" spans="1:23" ht="15.75" customHeight="1" x14ac:dyDescent="0.2">
      <c r="A31" s="55"/>
      <c r="B31" s="46" t="s">
        <v>11</v>
      </c>
      <c r="C31" s="19" t="s">
        <v>19</v>
      </c>
      <c r="D31" s="38">
        <v>8577.2000000000007</v>
      </c>
      <c r="E31" s="38">
        <v>0</v>
      </c>
      <c r="F31" s="16">
        <v>4310.96</v>
      </c>
      <c r="G31" s="16">
        <v>3175.74</v>
      </c>
      <c r="H31" s="16">
        <v>1090.5</v>
      </c>
      <c r="I31" s="57"/>
      <c r="J31" s="57"/>
      <c r="K31" s="9"/>
      <c r="L31" s="9"/>
    </row>
    <row r="32" spans="1:23" ht="24" x14ac:dyDescent="0.2">
      <c r="A32" s="55"/>
      <c r="B32" s="46" t="s">
        <v>12</v>
      </c>
      <c r="C32" s="19" t="s">
        <v>19</v>
      </c>
      <c r="D32" s="16">
        <v>2291.17</v>
      </c>
      <c r="E32" s="16">
        <v>0</v>
      </c>
      <c r="F32" s="16">
        <v>1446.82</v>
      </c>
      <c r="G32" s="16">
        <v>844.35</v>
      </c>
      <c r="H32" s="16">
        <v>0</v>
      </c>
      <c r="I32" s="57"/>
      <c r="J32" s="57"/>
      <c r="K32" s="9"/>
      <c r="L32" s="9"/>
    </row>
    <row r="33" spans="1:12" ht="24" x14ac:dyDescent="0.2">
      <c r="A33" s="55"/>
      <c r="B33" s="46" t="s">
        <v>13</v>
      </c>
      <c r="C33" s="19" t="s">
        <v>19</v>
      </c>
      <c r="D33" s="16">
        <v>1169.1300000000001</v>
      </c>
      <c r="E33" s="16">
        <v>0</v>
      </c>
      <c r="F33" s="16">
        <v>408.08</v>
      </c>
      <c r="G33" s="16">
        <v>238.15</v>
      </c>
      <c r="H33" s="16">
        <v>522.9</v>
      </c>
      <c r="I33" s="57"/>
      <c r="J33" s="57"/>
      <c r="K33" s="9"/>
      <c r="L33" s="9"/>
    </row>
    <row r="34" spans="1:12" ht="24" x14ac:dyDescent="0.2">
      <c r="A34" s="55"/>
      <c r="B34" s="46" t="s">
        <v>14</v>
      </c>
      <c r="C34" s="19" t="s">
        <v>19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57"/>
      <c r="J34" s="57"/>
      <c r="K34" s="9"/>
      <c r="L34" s="9"/>
    </row>
    <row r="35" spans="1:12" ht="26.25" customHeight="1" x14ac:dyDescent="0.2">
      <c r="A35" s="55"/>
      <c r="B35" s="46" t="s">
        <v>15</v>
      </c>
      <c r="C35" s="19" t="s">
        <v>19</v>
      </c>
      <c r="D35" s="38">
        <v>5116.8999999999996</v>
      </c>
      <c r="E35" s="38">
        <v>0</v>
      </c>
      <c r="F35" s="16">
        <v>2456.06</v>
      </c>
      <c r="G35" s="16">
        <v>2093.2399999999998</v>
      </c>
      <c r="H35" s="16">
        <v>567.6</v>
      </c>
      <c r="I35" s="57"/>
      <c r="J35" s="57"/>
      <c r="K35" s="9"/>
      <c r="L35" s="9"/>
    </row>
    <row r="36" spans="1:12" x14ac:dyDescent="0.2">
      <c r="A36" s="55" t="s">
        <v>110</v>
      </c>
      <c r="B36" s="45" t="s">
        <v>9</v>
      </c>
      <c r="C36" s="43" t="s">
        <v>34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57" t="s">
        <v>109</v>
      </c>
      <c r="J36" s="57" t="s">
        <v>20</v>
      </c>
      <c r="K36" s="9"/>
      <c r="L36" s="9"/>
    </row>
    <row r="37" spans="1:12" ht="24" x14ac:dyDescent="0.2">
      <c r="A37" s="55"/>
      <c r="B37" s="45" t="s">
        <v>6</v>
      </c>
      <c r="C37" s="43" t="s">
        <v>19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57"/>
      <c r="J37" s="57"/>
      <c r="K37" s="9"/>
      <c r="L37" s="9"/>
    </row>
    <row r="38" spans="1:12" ht="12" customHeight="1" x14ac:dyDescent="0.2">
      <c r="A38" s="55"/>
      <c r="B38" s="46" t="s">
        <v>11</v>
      </c>
      <c r="C38" s="43" t="s">
        <v>19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57"/>
      <c r="J38" s="57"/>
      <c r="K38" s="9"/>
      <c r="L38" s="9"/>
    </row>
    <row r="39" spans="1:12" ht="24" x14ac:dyDescent="0.2">
      <c r="A39" s="55"/>
      <c r="B39" s="46" t="s">
        <v>12</v>
      </c>
      <c r="C39" s="43" t="s">
        <v>19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57"/>
      <c r="J39" s="57"/>
      <c r="K39" s="9"/>
      <c r="L39" s="9"/>
    </row>
    <row r="40" spans="1:12" ht="24" x14ac:dyDescent="0.2">
      <c r="A40" s="55"/>
      <c r="B40" s="46" t="s">
        <v>13</v>
      </c>
      <c r="C40" s="43" t="s">
        <v>19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57"/>
      <c r="J40" s="57"/>
      <c r="K40" s="9"/>
      <c r="L40" s="9"/>
    </row>
    <row r="41" spans="1:12" ht="24" x14ac:dyDescent="0.2">
      <c r="A41" s="55"/>
      <c r="B41" s="46" t="s">
        <v>14</v>
      </c>
      <c r="C41" s="43" t="s">
        <v>19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57"/>
      <c r="J41" s="57"/>
      <c r="K41" s="9"/>
      <c r="L41" s="9"/>
    </row>
    <row r="42" spans="1:12" ht="24" x14ac:dyDescent="0.2">
      <c r="A42" s="55"/>
      <c r="B42" s="46" t="s">
        <v>15</v>
      </c>
      <c r="C42" s="43" t="s">
        <v>19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57"/>
      <c r="J42" s="57"/>
      <c r="K42" s="9"/>
      <c r="L42" s="9"/>
    </row>
    <row r="43" spans="1:12" ht="24" customHeight="1" x14ac:dyDescent="0.2">
      <c r="A43" s="55" t="s">
        <v>96</v>
      </c>
      <c r="B43" s="45" t="s">
        <v>22</v>
      </c>
      <c r="C43" s="43" t="s">
        <v>10</v>
      </c>
      <c r="D43" s="38">
        <v>21</v>
      </c>
      <c r="E43" s="38">
        <v>0</v>
      </c>
      <c r="F43" s="38">
        <v>0</v>
      </c>
      <c r="G43" s="38">
        <v>0</v>
      </c>
      <c r="H43" s="38">
        <v>21</v>
      </c>
      <c r="I43" s="57" t="s">
        <v>109</v>
      </c>
      <c r="J43" s="57" t="s">
        <v>23</v>
      </c>
      <c r="K43" s="9"/>
      <c r="L43" s="9"/>
    </row>
    <row r="44" spans="1:12" ht="15" customHeight="1" x14ac:dyDescent="0.2">
      <c r="A44" s="55"/>
      <c r="B44" s="45" t="s">
        <v>6</v>
      </c>
      <c r="C44" s="43" t="s">
        <v>8</v>
      </c>
      <c r="D44" s="16">
        <v>11.87</v>
      </c>
      <c r="E44" s="38">
        <v>0</v>
      </c>
      <c r="F44" s="38">
        <v>0</v>
      </c>
      <c r="G44" s="38">
        <v>0</v>
      </c>
      <c r="H44" s="16">
        <v>11.87</v>
      </c>
      <c r="I44" s="57"/>
      <c r="J44" s="57"/>
      <c r="K44" s="9"/>
      <c r="L44" s="9"/>
    </row>
    <row r="45" spans="1:12" ht="12" customHeight="1" x14ac:dyDescent="0.2">
      <c r="A45" s="55"/>
      <c r="B45" s="46" t="s">
        <v>11</v>
      </c>
      <c r="C45" s="49" t="s">
        <v>19</v>
      </c>
      <c r="D45" s="38">
        <v>1240.9000000000001</v>
      </c>
      <c r="E45" s="38">
        <v>0</v>
      </c>
      <c r="F45" s="38">
        <v>0</v>
      </c>
      <c r="G45" s="38">
        <v>0</v>
      </c>
      <c r="H45" s="38">
        <v>1240.9000000000001</v>
      </c>
      <c r="I45" s="57"/>
      <c r="J45" s="57"/>
      <c r="K45" s="9"/>
      <c r="L45" s="9"/>
    </row>
    <row r="46" spans="1:12" ht="24" x14ac:dyDescent="0.2">
      <c r="A46" s="55"/>
      <c r="B46" s="46" t="s">
        <v>12</v>
      </c>
      <c r="C46" s="49" t="s">
        <v>19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57"/>
      <c r="J46" s="57"/>
      <c r="K46" s="9"/>
      <c r="L46" s="9"/>
    </row>
    <row r="47" spans="1:12" ht="24" x14ac:dyDescent="0.2">
      <c r="A47" s="55"/>
      <c r="B47" s="46" t="s">
        <v>13</v>
      </c>
      <c r="C47" s="49" t="s">
        <v>19</v>
      </c>
      <c r="D47" s="38">
        <v>249.2</v>
      </c>
      <c r="E47" s="38">
        <v>0</v>
      </c>
      <c r="F47" s="38">
        <v>0</v>
      </c>
      <c r="G47" s="38">
        <v>0</v>
      </c>
      <c r="H47" s="38">
        <v>249.2</v>
      </c>
      <c r="I47" s="57"/>
      <c r="J47" s="57"/>
      <c r="K47" s="9"/>
      <c r="L47" s="9"/>
    </row>
    <row r="48" spans="1:12" ht="24" x14ac:dyDescent="0.2">
      <c r="A48" s="55"/>
      <c r="B48" s="46" t="s">
        <v>14</v>
      </c>
      <c r="C48" s="49" t="s">
        <v>19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57"/>
      <c r="J48" s="57"/>
      <c r="K48" s="9"/>
      <c r="L48" s="9"/>
    </row>
    <row r="49" spans="1:12" ht="24" x14ac:dyDescent="0.2">
      <c r="A49" s="55"/>
      <c r="B49" s="46" t="s">
        <v>15</v>
      </c>
      <c r="C49" s="49" t="s">
        <v>19</v>
      </c>
      <c r="D49" s="38">
        <v>991.7</v>
      </c>
      <c r="E49" s="38">
        <v>0</v>
      </c>
      <c r="F49" s="38">
        <v>0</v>
      </c>
      <c r="G49" s="38">
        <v>0</v>
      </c>
      <c r="H49" s="38">
        <v>991.7</v>
      </c>
      <c r="I49" s="57"/>
      <c r="J49" s="57"/>
      <c r="K49" s="9"/>
      <c r="L49" s="9"/>
    </row>
    <row r="50" spans="1:12" x14ac:dyDescent="0.2">
      <c r="A50" s="55" t="s">
        <v>88</v>
      </c>
      <c r="B50" s="45" t="s">
        <v>25</v>
      </c>
      <c r="C50" s="43" t="s">
        <v>21</v>
      </c>
      <c r="D50" s="38">
        <v>67</v>
      </c>
      <c r="E50" s="38">
        <v>0</v>
      </c>
      <c r="F50" s="38">
        <v>17</v>
      </c>
      <c r="G50" s="38">
        <v>0</v>
      </c>
      <c r="H50" s="38">
        <v>60</v>
      </c>
      <c r="I50" s="57" t="s">
        <v>109</v>
      </c>
      <c r="J50" s="78" t="s">
        <v>26</v>
      </c>
      <c r="K50" s="9"/>
      <c r="L50" s="9"/>
    </row>
    <row r="51" spans="1:12" ht="24" x14ac:dyDescent="0.2">
      <c r="A51" s="55"/>
      <c r="B51" s="45" t="s">
        <v>6</v>
      </c>
      <c r="C51" s="43" t="s">
        <v>8</v>
      </c>
      <c r="D51" s="38">
        <v>45.83</v>
      </c>
      <c r="E51" s="38">
        <v>0</v>
      </c>
      <c r="F51" s="38"/>
      <c r="G51" s="38">
        <v>0</v>
      </c>
      <c r="H51" s="38"/>
      <c r="I51" s="57"/>
      <c r="J51" s="79"/>
      <c r="K51" s="9"/>
      <c r="L51" s="9"/>
    </row>
    <row r="52" spans="1:12" ht="13.5" customHeight="1" x14ac:dyDescent="0.2">
      <c r="A52" s="55"/>
      <c r="B52" s="46" t="s">
        <v>11</v>
      </c>
      <c r="C52" s="49" t="s">
        <v>19</v>
      </c>
      <c r="D52" s="38">
        <v>4806.7</v>
      </c>
      <c r="E52" s="38">
        <v>0</v>
      </c>
      <c r="F52" s="16">
        <v>888.3</v>
      </c>
      <c r="G52" s="38">
        <v>0</v>
      </c>
      <c r="H52" s="16">
        <v>3918.4</v>
      </c>
      <c r="I52" s="57"/>
      <c r="J52" s="79"/>
      <c r="K52" s="9"/>
      <c r="L52" s="9"/>
    </row>
    <row r="53" spans="1:12" ht="24" x14ac:dyDescent="0.2">
      <c r="A53" s="55"/>
      <c r="B53" s="46" t="s">
        <v>12</v>
      </c>
      <c r="C53" s="49" t="s">
        <v>19</v>
      </c>
      <c r="D53" s="16">
        <v>2395.2199999999998</v>
      </c>
      <c r="E53" s="38">
        <v>0</v>
      </c>
      <c r="F53" s="16">
        <v>250.22</v>
      </c>
      <c r="G53" s="38">
        <v>0</v>
      </c>
      <c r="H53" s="16">
        <v>2145</v>
      </c>
      <c r="I53" s="57"/>
      <c r="J53" s="79"/>
      <c r="K53" s="9"/>
      <c r="L53" s="9"/>
    </row>
    <row r="54" spans="1:12" ht="24" x14ac:dyDescent="0.2">
      <c r="A54" s="55"/>
      <c r="B54" s="46" t="s">
        <v>13</v>
      </c>
      <c r="C54" s="49" t="s">
        <v>19</v>
      </c>
      <c r="D54" s="16">
        <v>675.58</v>
      </c>
      <c r="E54" s="38">
        <v>0</v>
      </c>
      <c r="F54" s="16">
        <v>70.58</v>
      </c>
      <c r="G54" s="38">
        <v>0</v>
      </c>
      <c r="H54" s="16">
        <v>605</v>
      </c>
      <c r="I54" s="57"/>
      <c r="J54" s="79"/>
      <c r="K54" s="9"/>
      <c r="L54" s="9"/>
    </row>
    <row r="55" spans="1:12" ht="24" x14ac:dyDescent="0.2">
      <c r="A55" s="55"/>
      <c r="B55" s="46" t="s">
        <v>14</v>
      </c>
      <c r="C55" s="49" t="s">
        <v>19</v>
      </c>
      <c r="D55" s="38">
        <v>0</v>
      </c>
      <c r="E55" s="38">
        <v>0</v>
      </c>
      <c r="F55" s="16">
        <v>0</v>
      </c>
      <c r="G55" s="38">
        <v>0</v>
      </c>
      <c r="H55" s="16">
        <v>0</v>
      </c>
      <c r="I55" s="57"/>
      <c r="J55" s="79"/>
      <c r="K55" s="9"/>
      <c r="L55" s="9"/>
    </row>
    <row r="56" spans="1:12" ht="63" customHeight="1" x14ac:dyDescent="0.2">
      <c r="A56" s="55"/>
      <c r="B56" s="46" t="s">
        <v>15</v>
      </c>
      <c r="C56" s="49" t="s">
        <v>19</v>
      </c>
      <c r="D56" s="38">
        <v>1735.9</v>
      </c>
      <c r="E56" s="38">
        <v>0</v>
      </c>
      <c r="F56" s="16">
        <v>567.5</v>
      </c>
      <c r="G56" s="38">
        <v>0</v>
      </c>
      <c r="H56" s="16">
        <v>1168.4000000000001</v>
      </c>
      <c r="I56" s="57"/>
      <c r="J56" s="86"/>
      <c r="K56" s="9"/>
      <c r="L56" s="9"/>
    </row>
    <row r="57" spans="1:12" ht="12.75" customHeight="1" x14ac:dyDescent="0.2">
      <c r="A57" s="74" t="s">
        <v>97</v>
      </c>
      <c r="B57" s="45" t="s">
        <v>25</v>
      </c>
      <c r="C57" s="43" t="s">
        <v>21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57" t="s">
        <v>109</v>
      </c>
      <c r="J57" s="47"/>
      <c r="K57" s="9"/>
      <c r="L57" s="9"/>
    </row>
    <row r="58" spans="1:12" ht="12" customHeight="1" x14ac:dyDescent="0.2">
      <c r="A58" s="75"/>
      <c r="B58" s="45" t="s">
        <v>6</v>
      </c>
      <c r="C58" s="43" t="s">
        <v>8</v>
      </c>
      <c r="D58" s="16">
        <v>0</v>
      </c>
      <c r="E58" s="38">
        <v>0</v>
      </c>
      <c r="F58" s="38">
        <v>0</v>
      </c>
      <c r="G58" s="38">
        <v>0</v>
      </c>
      <c r="H58" s="38">
        <v>0</v>
      </c>
      <c r="I58" s="57"/>
      <c r="J58" s="47"/>
      <c r="K58" s="9"/>
      <c r="L58" s="9"/>
    </row>
    <row r="59" spans="1:12" ht="22.5" customHeight="1" x14ac:dyDescent="0.2">
      <c r="A59" s="75"/>
      <c r="B59" s="46" t="s">
        <v>11</v>
      </c>
      <c r="C59" s="49" t="s">
        <v>19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57"/>
      <c r="J59" s="47"/>
      <c r="K59" s="9"/>
      <c r="L59" s="9"/>
    </row>
    <row r="60" spans="1:12" ht="24" x14ac:dyDescent="0.2">
      <c r="A60" s="75"/>
      <c r="B60" s="46" t="s">
        <v>12</v>
      </c>
      <c r="C60" s="49" t="s">
        <v>19</v>
      </c>
      <c r="D60" s="16">
        <v>0</v>
      </c>
      <c r="E60" s="38">
        <v>0</v>
      </c>
      <c r="F60" s="38">
        <v>0</v>
      </c>
      <c r="G60" s="38">
        <v>0</v>
      </c>
      <c r="H60" s="38">
        <v>0</v>
      </c>
      <c r="I60" s="57"/>
      <c r="J60" s="47"/>
      <c r="K60" s="9"/>
      <c r="L60" s="9"/>
    </row>
    <row r="61" spans="1:12" ht="24" x14ac:dyDescent="0.2">
      <c r="A61" s="75"/>
      <c r="B61" s="46" t="s">
        <v>13</v>
      </c>
      <c r="C61" s="49" t="s">
        <v>19</v>
      </c>
      <c r="D61" s="16">
        <v>0</v>
      </c>
      <c r="E61" s="38">
        <v>0</v>
      </c>
      <c r="F61" s="38">
        <v>0</v>
      </c>
      <c r="G61" s="38">
        <v>0</v>
      </c>
      <c r="H61" s="38">
        <v>0</v>
      </c>
      <c r="I61" s="57"/>
      <c r="J61" s="47"/>
      <c r="K61" s="9"/>
      <c r="L61" s="9"/>
    </row>
    <row r="62" spans="1:12" ht="24" x14ac:dyDescent="0.2">
      <c r="A62" s="75"/>
      <c r="B62" s="46" t="s">
        <v>14</v>
      </c>
      <c r="C62" s="49" t="s">
        <v>19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57"/>
      <c r="J62" s="47"/>
      <c r="K62" s="9"/>
      <c r="L62" s="9"/>
    </row>
    <row r="63" spans="1:12" ht="14.25" customHeight="1" x14ac:dyDescent="0.2">
      <c r="A63" s="76"/>
      <c r="B63" s="46" t="s">
        <v>15</v>
      </c>
      <c r="C63" s="49" t="s">
        <v>19</v>
      </c>
      <c r="D63" s="16">
        <v>0</v>
      </c>
      <c r="E63" s="38">
        <v>0</v>
      </c>
      <c r="F63" s="38">
        <v>0</v>
      </c>
      <c r="G63" s="38">
        <v>0</v>
      </c>
      <c r="H63" s="38">
        <v>0</v>
      </c>
      <c r="I63" s="57"/>
      <c r="J63" s="47"/>
      <c r="K63" s="9"/>
      <c r="L63" s="9"/>
    </row>
    <row r="64" spans="1:12" ht="14.25" customHeight="1" x14ac:dyDescent="0.2">
      <c r="A64" s="74" t="s">
        <v>98</v>
      </c>
      <c r="B64" s="45" t="s">
        <v>25</v>
      </c>
      <c r="C64" s="43" t="s">
        <v>21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57" t="s">
        <v>109</v>
      </c>
      <c r="J64" s="47"/>
      <c r="K64" s="9"/>
      <c r="L64" s="9"/>
    </row>
    <row r="65" spans="1:12" ht="14.25" customHeight="1" x14ac:dyDescent="0.2">
      <c r="A65" s="75"/>
      <c r="B65" s="45" t="s">
        <v>6</v>
      </c>
      <c r="C65" s="43" t="s">
        <v>8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57"/>
      <c r="J65" s="47"/>
      <c r="K65" s="9"/>
      <c r="L65" s="9"/>
    </row>
    <row r="66" spans="1:12" ht="21" customHeight="1" x14ac:dyDescent="0.2">
      <c r="A66" s="75"/>
      <c r="B66" s="46" t="s">
        <v>11</v>
      </c>
      <c r="C66" s="49" t="s">
        <v>19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57"/>
      <c r="J66" s="47"/>
      <c r="K66" s="9"/>
      <c r="L66" s="9"/>
    </row>
    <row r="67" spans="1:12" ht="24" x14ac:dyDescent="0.2">
      <c r="A67" s="75"/>
      <c r="B67" s="46" t="s">
        <v>12</v>
      </c>
      <c r="C67" s="49" t="s">
        <v>19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57"/>
      <c r="J67" s="47"/>
      <c r="K67" s="9"/>
      <c r="L67" s="9"/>
    </row>
    <row r="68" spans="1:12" ht="24" x14ac:dyDescent="0.2">
      <c r="A68" s="75"/>
      <c r="B68" s="46" t="s">
        <v>13</v>
      </c>
      <c r="C68" s="49" t="s">
        <v>19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57"/>
      <c r="J68" s="47"/>
      <c r="K68" s="9"/>
      <c r="L68" s="9"/>
    </row>
    <row r="69" spans="1:12" ht="24" x14ac:dyDescent="0.2">
      <c r="A69" s="75"/>
      <c r="B69" s="46" t="s">
        <v>14</v>
      </c>
      <c r="C69" s="49" t="s">
        <v>19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57"/>
      <c r="J69" s="47"/>
      <c r="K69" s="9"/>
      <c r="L69" s="9"/>
    </row>
    <row r="70" spans="1:12" ht="15" customHeight="1" x14ac:dyDescent="0.2">
      <c r="A70" s="76"/>
      <c r="B70" s="46" t="s">
        <v>15</v>
      </c>
      <c r="C70" s="49" t="s">
        <v>19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57"/>
      <c r="J70" s="47"/>
      <c r="K70" s="9"/>
      <c r="L70" s="9"/>
    </row>
    <row r="71" spans="1:12" ht="24" customHeight="1" x14ac:dyDescent="0.2">
      <c r="A71" s="85" t="s">
        <v>89</v>
      </c>
      <c r="B71" s="45" t="s">
        <v>81</v>
      </c>
      <c r="C71" s="43" t="s">
        <v>44</v>
      </c>
      <c r="D71" s="38">
        <v>13</v>
      </c>
      <c r="E71" s="38">
        <v>1</v>
      </c>
      <c r="F71" s="38">
        <v>5</v>
      </c>
      <c r="G71" s="38">
        <v>6</v>
      </c>
      <c r="H71" s="38">
        <v>1</v>
      </c>
      <c r="I71" s="57" t="s">
        <v>109</v>
      </c>
      <c r="J71" s="71" t="s">
        <v>27</v>
      </c>
      <c r="K71" s="9"/>
      <c r="L71" s="9"/>
    </row>
    <row r="72" spans="1:12" ht="24" x14ac:dyDescent="0.2">
      <c r="A72" s="85"/>
      <c r="B72" s="45" t="s">
        <v>6</v>
      </c>
      <c r="C72" s="49" t="s">
        <v>19</v>
      </c>
      <c r="D72" s="16">
        <v>26.74</v>
      </c>
      <c r="E72" s="38"/>
      <c r="F72" s="38"/>
      <c r="G72" s="38"/>
      <c r="H72" s="38" t="s">
        <v>149</v>
      </c>
      <c r="I72" s="57"/>
      <c r="J72" s="72"/>
      <c r="K72" s="9"/>
      <c r="L72" s="9"/>
    </row>
    <row r="73" spans="1:12" ht="15" customHeight="1" x14ac:dyDescent="0.2">
      <c r="A73" s="85"/>
      <c r="B73" s="46" t="s">
        <v>11</v>
      </c>
      <c r="C73" s="49" t="s">
        <v>19</v>
      </c>
      <c r="D73" s="16">
        <v>1159.04</v>
      </c>
      <c r="E73" s="16">
        <v>100</v>
      </c>
      <c r="F73" s="16">
        <v>404.7</v>
      </c>
      <c r="G73" s="16">
        <v>553.29999999999995</v>
      </c>
      <c r="H73" s="16">
        <v>101.04</v>
      </c>
      <c r="I73" s="57"/>
      <c r="J73" s="72"/>
      <c r="K73" s="9"/>
      <c r="L73" s="9"/>
    </row>
    <row r="74" spans="1:12" ht="24" x14ac:dyDescent="0.2">
      <c r="A74" s="85"/>
      <c r="B74" s="46" t="s">
        <v>12</v>
      </c>
      <c r="C74" s="49" t="s">
        <v>19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57"/>
      <c r="J74" s="72"/>
      <c r="K74" s="9"/>
      <c r="L74" s="9"/>
    </row>
    <row r="75" spans="1:12" ht="24" x14ac:dyDescent="0.2">
      <c r="A75" s="85"/>
      <c r="B75" s="46" t="s">
        <v>13</v>
      </c>
      <c r="C75" s="49" t="s">
        <v>19</v>
      </c>
      <c r="D75" s="16">
        <v>347.71</v>
      </c>
      <c r="E75" s="16">
        <v>30</v>
      </c>
      <c r="F75" s="16">
        <v>121.7</v>
      </c>
      <c r="G75" s="16">
        <v>165.99</v>
      </c>
      <c r="H75" s="16">
        <v>30</v>
      </c>
      <c r="I75" s="57"/>
      <c r="J75" s="72"/>
      <c r="K75" s="9"/>
      <c r="L75" s="9"/>
    </row>
    <row r="76" spans="1:12" ht="24" x14ac:dyDescent="0.2">
      <c r="A76" s="85"/>
      <c r="B76" s="46" t="s">
        <v>14</v>
      </c>
      <c r="C76" s="49" t="s">
        <v>19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57"/>
      <c r="J76" s="72"/>
      <c r="K76" s="9"/>
      <c r="L76" s="9"/>
    </row>
    <row r="77" spans="1:12" ht="13.5" customHeight="1" x14ac:dyDescent="0.2">
      <c r="A77" s="85"/>
      <c r="B77" s="46" t="s">
        <v>15</v>
      </c>
      <c r="C77" s="49" t="s">
        <v>19</v>
      </c>
      <c r="D77" s="16">
        <v>811.33</v>
      </c>
      <c r="E77" s="38">
        <v>70</v>
      </c>
      <c r="F77" s="38">
        <v>283</v>
      </c>
      <c r="G77" s="16">
        <v>387.31</v>
      </c>
      <c r="H77" s="16">
        <v>71.02</v>
      </c>
      <c r="I77" s="57"/>
      <c r="J77" s="72"/>
      <c r="K77" s="9"/>
      <c r="L77" s="9"/>
    </row>
    <row r="78" spans="1:12" ht="24" customHeight="1" x14ac:dyDescent="0.2">
      <c r="A78" s="87" t="s">
        <v>90</v>
      </c>
      <c r="B78" s="45" t="s">
        <v>82</v>
      </c>
      <c r="C78" s="43" t="s">
        <v>44</v>
      </c>
      <c r="D78" s="38">
        <v>13</v>
      </c>
      <c r="E78" s="38">
        <v>1</v>
      </c>
      <c r="F78" s="38">
        <v>5</v>
      </c>
      <c r="G78" s="38">
        <v>6</v>
      </c>
      <c r="H78" s="38">
        <v>1</v>
      </c>
      <c r="I78" s="57" t="s">
        <v>109</v>
      </c>
      <c r="J78" s="72"/>
      <c r="K78" s="9"/>
      <c r="L78" s="9"/>
    </row>
    <row r="79" spans="1:12" ht="13.5" customHeight="1" x14ac:dyDescent="0.2">
      <c r="A79" s="88"/>
      <c r="B79" s="45" t="s">
        <v>6</v>
      </c>
      <c r="C79" s="49" t="s">
        <v>19</v>
      </c>
      <c r="D79" s="38">
        <v>26.74</v>
      </c>
      <c r="E79" s="38"/>
      <c r="F79" s="38"/>
      <c r="G79" s="38"/>
      <c r="H79" s="38" t="s">
        <v>149</v>
      </c>
      <c r="I79" s="57"/>
      <c r="J79" s="72"/>
      <c r="K79" s="9"/>
      <c r="L79" s="9"/>
    </row>
    <row r="80" spans="1:12" ht="15" customHeight="1" x14ac:dyDescent="0.2">
      <c r="A80" s="88"/>
      <c r="B80" s="46" t="s">
        <v>11</v>
      </c>
      <c r="C80" s="49" t="s">
        <v>19</v>
      </c>
      <c r="D80" s="16">
        <v>1159.04</v>
      </c>
      <c r="E80" s="16">
        <v>100</v>
      </c>
      <c r="F80" s="16">
        <v>404.7</v>
      </c>
      <c r="G80" s="16">
        <v>553.29999999999995</v>
      </c>
      <c r="H80" s="16">
        <v>101.04</v>
      </c>
      <c r="I80" s="57"/>
      <c r="J80" s="72"/>
      <c r="K80" s="9"/>
      <c r="L80" s="9"/>
    </row>
    <row r="81" spans="1:12" ht="24" x14ac:dyDescent="0.2">
      <c r="A81" s="88"/>
      <c r="B81" s="46" t="s">
        <v>12</v>
      </c>
      <c r="C81" s="49" t="s">
        <v>19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57"/>
      <c r="J81" s="72"/>
      <c r="K81" s="9"/>
      <c r="L81" s="9"/>
    </row>
    <row r="82" spans="1:12" ht="24" x14ac:dyDescent="0.2">
      <c r="A82" s="88"/>
      <c r="B82" s="46" t="s">
        <v>13</v>
      </c>
      <c r="C82" s="49" t="s">
        <v>19</v>
      </c>
      <c r="D82" s="16">
        <v>347.71</v>
      </c>
      <c r="E82" s="16">
        <v>30</v>
      </c>
      <c r="F82" s="16">
        <v>121.7</v>
      </c>
      <c r="G82" s="16">
        <v>165.99</v>
      </c>
      <c r="H82" s="16">
        <v>30</v>
      </c>
      <c r="I82" s="57"/>
      <c r="J82" s="72"/>
      <c r="K82" s="9"/>
      <c r="L82" s="9"/>
    </row>
    <row r="83" spans="1:12" ht="24" x14ac:dyDescent="0.2">
      <c r="A83" s="88"/>
      <c r="B83" s="46" t="s">
        <v>14</v>
      </c>
      <c r="C83" s="49" t="s">
        <v>19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57"/>
      <c r="J83" s="72"/>
      <c r="K83" s="9"/>
      <c r="L83" s="9"/>
    </row>
    <row r="84" spans="1:12" ht="12" customHeight="1" x14ac:dyDescent="0.2">
      <c r="A84" s="89"/>
      <c r="B84" s="46" t="s">
        <v>15</v>
      </c>
      <c r="C84" s="49" t="s">
        <v>19</v>
      </c>
      <c r="D84" s="16">
        <v>811.33</v>
      </c>
      <c r="E84" s="38">
        <v>70</v>
      </c>
      <c r="F84" s="38">
        <v>283</v>
      </c>
      <c r="G84" s="16">
        <v>387.31</v>
      </c>
      <c r="H84" s="16">
        <v>71.02</v>
      </c>
      <c r="I84" s="57"/>
      <c r="J84" s="72"/>
      <c r="K84" s="9"/>
      <c r="L84" s="9"/>
    </row>
    <row r="85" spans="1:12" ht="36" x14ac:dyDescent="0.2">
      <c r="A85" s="55" t="s">
        <v>99</v>
      </c>
      <c r="B85" s="45" t="s">
        <v>77</v>
      </c>
      <c r="C85" s="43" t="s">
        <v>7</v>
      </c>
      <c r="D85" s="16">
        <v>26.73</v>
      </c>
      <c r="E85" s="16">
        <v>0</v>
      </c>
      <c r="F85" s="16">
        <v>26.73</v>
      </c>
      <c r="G85" s="16">
        <v>0</v>
      </c>
      <c r="H85" s="16">
        <v>0</v>
      </c>
      <c r="I85" s="57" t="s">
        <v>109</v>
      </c>
      <c r="J85" s="72"/>
      <c r="K85" s="9"/>
      <c r="L85" s="9"/>
    </row>
    <row r="86" spans="1:12" ht="15" customHeight="1" x14ac:dyDescent="0.2">
      <c r="A86" s="55"/>
      <c r="B86" s="45" t="s">
        <v>6</v>
      </c>
      <c r="C86" s="49" t="s">
        <v>68</v>
      </c>
      <c r="D86" s="16">
        <v>369.95</v>
      </c>
      <c r="E86" s="16">
        <v>0</v>
      </c>
      <c r="F86" s="16">
        <v>369.95</v>
      </c>
      <c r="G86" s="16">
        <v>0</v>
      </c>
      <c r="H86" s="16">
        <v>0</v>
      </c>
      <c r="I86" s="57"/>
      <c r="J86" s="72"/>
      <c r="K86" s="9"/>
      <c r="L86" s="9"/>
    </row>
    <row r="87" spans="1:12" ht="16.5" customHeight="1" x14ac:dyDescent="0.2">
      <c r="A87" s="55"/>
      <c r="B87" s="46" t="s">
        <v>11</v>
      </c>
      <c r="C87" s="49" t="s">
        <v>19</v>
      </c>
      <c r="D87" s="38">
        <v>98888</v>
      </c>
      <c r="E87" s="16">
        <v>0</v>
      </c>
      <c r="F87" s="38">
        <v>98888</v>
      </c>
      <c r="G87" s="16">
        <v>0</v>
      </c>
      <c r="H87" s="16">
        <v>0</v>
      </c>
      <c r="I87" s="57"/>
      <c r="J87" s="72"/>
      <c r="K87" s="9"/>
      <c r="L87" s="9"/>
    </row>
    <row r="88" spans="1:12" ht="24" x14ac:dyDescent="0.2">
      <c r="A88" s="55"/>
      <c r="B88" s="46" t="s">
        <v>12</v>
      </c>
      <c r="C88" s="49" t="s">
        <v>19</v>
      </c>
      <c r="D88" s="16">
        <v>7713.27</v>
      </c>
      <c r="E88" s="16">
        <v>0</v>
      </c>
      <c r="F88" s="16">
        <v>7713.27</v>
      </c>
      <c r="G88" s="16">
        <v>0</v>
      </c>
      <c r="H88" s="16">
        <v>0</v>
      </c>
      <c r="I88" s="57"/>
      <c r="J88" s="72"/>
      <c r="K88" s="9"/>
      <c r="L88" s="9"/>
    </row>
    <row r="89" spans="1:12" ht="15" customHeight="1" x14ac:dyDescent="0.2">
      <c r="A89" s="55"/>
      <c r="B89" s="46" t="s">
        <v>13</v>
      </c>
      <c r="C89" s="49" t="s">
        <v>19</v>
      </c>
      <c r="D89" s="16">
        <v>2175.5300000000002</v>
      </c>
      <c r="E89" s="16">
        <v>0</v>
      </c>
      <c r="F89" s="16">
        <v>2175.5300000000002</v>
      </c>
      <c r="G89" s="16">
        <v>0</v>
      </c>
      <c r="H89" s="16">
        <v>0</v>
      </c>
      <c r="I89" s="57"/>
      <c r="J89" s="72"/>
      <c r="K89" s="9"/>
      <c r="L89" s="9"/>
    </row>
    <row r="90" spans="1:12" ht="24" x14ac:dyDescent="0.2">
      <c r="A90" s="55"/>
      <c r="B90" s="46" t="s">
        <v>14</v>
      </c>
      <c r="C90" s="49" t="s">
        <v>19</v>
      </c>
      <c r="D90" s="38">
        <v>0</v>
      </c>
      <c r="E90" s="16">
        <v>0</v>
      </c>
      <c r="F90" s="38"/>
      <c r="G90" s="16">
        <v>0</v>
      </c>
      <c r="H90" s="16">
        <v>0</v>
      </c>
      <c r="I90" s="57"/>
      <c r="J90" s="72"/>
      <c r="K90" s="9"/>
      <c r="L90" s="9"/>
    </row>
    <row r="91" spans="1:12" ht="13.5" customHeight="1" x14ac:dyDescent="0.2">
      <c r="A91" s="55"/>
      <c r="B91" s="46" t="s">
        <v>15</v>
      </c>
      <c r="C91" s="49" t="s">
        <v>19</v>
      </c>
      <c r="D91" s="16">
        <v>88999.2</v>
      </c>
      <c r="E91" s="16">
        <v>0</v>
      </c>
      <c r="F91" s="38">
        <v>88999.2</v>
      </c>
      <c r="G91" s="16">
        <v>0</v>
      </c>
      <c r="H91" s="16">
        <v>0</v>
      </c>
      <c r="I91" s="57"/>
      <c r="J91" s="72"/>
      <c r="K91" s="9"/>
      <c r="L91" s="9"/>
    </row>
    <row r="92" spans="1:12" ht="51" customHeight="1" x14ac:dyDescent="0.2">
      <c r="A92" s="74" t="s">
        <v>118</v>
      </c>
      <c r="B92" s="45" t="s">
        <v>119</v>
      </c>
      <c r="C92" s="49" t="s">
        <v>120</v>
      </c>
      <c r="D92" s="38">
        <v>98</v>
      </c>
      <c r="E92" s="38">
        <v>0</v>
      </c>
      <c r="F92" s="38">
        <v>0</v>
      </c>
      <c r="G92" s="38">
        <v>0</v>
      </c>
      <c r="H92" s="38">
        <v>98</v>
      </c>
      <c r="I92" s="57" t="s">
        <v>109</v>
      </c>
      <c r="J92" s="72"/>
      <c r="K92" s="9"/>
      <c r="L92" s="9"/>
    </row>
    <row r="93" spans="1:12" ht="24.75" customHeight="1" x14ac:dyDescent="0.2">
      <c r="A93" s="75"/>
      <c r="B93" s="45" t="s">
        <v>6</v>
      </c>
      <c r="C93" s="49" t="s">
        <v>19</v>
      </c>
      <c r="D93" s="38">
        <v>18</v>
      </c>
      <c r="E93" s="38">
        <v>0</v>
      </c>
      <c r="F93" s="38">
        <v>0</v>
      </c>
      <c r="G93" s="38">
        <v>0</v>
      </c>
      <c r="H93" s="38">
        <v>18</v>
      </c>
      <c r="I93" s="57"/>
      <c r="J93" s="72"/>
      <c r="K93" s="9"/>
      <c r="L93" s="9"/>
    </row>
    <row r="94" spans="1:12" ht="23.25" customHeight="1" x14ac:dyDescent="0.2">
      <c r="A94" s="75"/>
      <c r="B94" s="46" t="s">
        <v>11</v>
      </c>
      <c r="C94" s="49" t="s">
        <v>19</v>
      </c>
      <c r="D94" s="38">
        <v>2075.29</v>
      </c>
      <c r="E94" s="38">
        <v>0</v>
      </c>
      <c r="F94" s="38">
        <v>0</v>
      </c>
      <c r="G94" s="38">
        <v>0</v>
      </c>
      <c r="H94" s="38">
        <v>2075.3000000000002</v>
      </c>
      <c r="I94" s="57"/>
      <c r="J94" s="72"/>
      <c r="K94" s="9"/>
      <c r="L94" s="9"/>
    </row>
    <row r="95" spans="1:12" ht="26.25" customHeight="1" x14ac:dyDescent="0.2">
      <c r="A95" s="75"/>
      <c r="B95" s="46" t="s">
        <v>12</v>
      </c>
      <c r="C95" s="49" t="s">
        <v>19</v>
      </c>
      <c r="D95" s="38">
        <v>1375.92</v>
      </c>
      <c r="E95" s="38">
        <v>0</v>
      </c>
      <c r="F95" s="38">
        <v>0</v>
      </c>
      <c r="G95" s="38">
        <v>0</v>
      </c>
      <c r="H95" s="38">
        <v>1375.9</v>
      </c>
      <c r="I95" s="57"/>
      <c r="J95" s="72"/>
      <c r="K95" s="9"/>
      <c r="L95" s="9"/>
    </row>
    <row r="96" spans="1:12" ht="27" customHeight="1" x14ac:dyDescent="0.2">
      <c r="A96" s="75"/>
      <c r="B96" s="46" t="s">
        <v>13</v>
      </c>
      <c r="C96" s="49" t="s">
        <v>19</v>
      </c>
      <c r="D96" s="16">
        <v>388.08</v>
      </c>
      <c r="E96" s="38">
        <v>0</v>
      </c>
      <c r="F96" s="38">
        <v>0</v>
      </c>
      <c r="G96" s="38">
        <v>0</v>
      </c>
      <c r="H96" s="16">
        <v>388.08</v>
      </c>
      <c r="I96" s="57"/>
      <c r="J96" s="72"/>
      <c r="K96" s="9"/>
      <c r="L96" s="9"/>
    </row>
    <row r="97" spans="1:12" ht="27" customHeight="1" x14ac:dyDescent="0.2">
      <c r="A97" s="75"/>
      <c r="B97" s="46" t="s">
        <v>14</v>
      </c>
      <c r="C97" s="49" t="s">
        <v>19</v>
      </c>
      <c r="D97" s="16">
        <v>0</v>
      </c>
      <c r="E97" s="38">
        <v>0</v>
      </c>
      <c r="F97" s="38">
        <v>0</v>
      </c>
      <c r="G97" s="38">
        <v>0</v>
      </c>
      <c r="H97" s="38">
        <v>0</v>
      </c>
      <c r="I97" s="57"/>
      <c r="J97" s="72"/>
      <c r="K97" s="9"/>
      <c r="L97" s="9"/>
    </row>
    <row r="98" spans="1:12" ht="24.75" customHeight="1" x14ac:dyDescent="0.2">
      <c r="A98" s="76"/>
      <c r="B98" s="46" t="s">
        <v>15</v>
      </c>
      <c r="C98" s="49" t="s">
        <v>19</v>
      </c>
      <c r="D98" s="16">
        <v>311.29000000000002</v>
      </c>
      <c r="E98" s="38">
        <v>0</v>
      </c>
      <c r="F98" s="38">
        <v>0</v>
      </c>
      <c r="G98" s="38">
        <v>0</v>
      </c>
      <c r="H98" s="16">
        <v>311.29000000000002</v>
      </c>
      <c r="I98" s="57"/>
      <c r="J98" s="72"/>
      <c r="K98" s="9"/>
      <c r="L98" s="9"/>
    </row>
    <row r="99" spans="1:12" ht="40.5" customHeight="1" x14ac:dyDescent="0.2">
      <c r="A99" s="74" t="s">
        <v>121</v>
      </c>
      <c r="B99" s="46" t="s">
        <v>122</v>
      </c>
      <c r="C99" s="49" t="s">
        <v>120</v>
      </c>
      <c r="D99" s="38">
        <v>598</v>
      </c>
      <c r="E99" s="38">
        <v>0</v>
      </c>
      <c r="F99" s="38">
        <v>0</v>
      </c>
      <c r="G99" s="38">
        <v>598</v>
      </c>
      <c r="H99" s="38">
        <v>0</v>
      </c>
      <c r="I99" s="57" t="s">
        <v>109</v>
      </c>
      <c r="J99" s="72"/>
      <c r="K99" s="9"/>
      <c r="L99" s="9"/>
    </row>
    <row r="100" spans="1:12" ht="13.5" customHeight="1" x14ac:dyDescent="0.2">
      <c r="A100" s="75"/>
      <c r="B100" s="45" t="s">
        <v>6</v>
      </c>
      <c r="C100" s="49" t="s">
        <v>19</v>
      </c>
      <c r="D100" s="18">
        <v>2.0169999999999999</v>
      </c>
      <c r="E100" s="38">
        <v>0</v>
      </c>
      <c r="F100" s="38">
        <v>0</v>
      </c>
      <c r="G100" s="18">
        <v>2.0169999999999999</v>
      </c>
      <c r="H100" s="38">
        <v>0</v>
      </c>
      <c r="I100" s="57"/>
      <c r="J100" s="72"/>
      <c r="K100" s="9"/>
      <c r="L100" s="9"/>
    </row>
    <row r="101" spans="1:12" ht="13.5" customHeight="1" x14ac:dyDescent="0.2">
      <c r="A101" s="75"/>
      <c r="B101" s="46" t="s">
        <v>11</v>
      </c>
      <c r="C101" s="49" t="s">
        <v>19</v>
      </c>
      <c r="D101" s="38">
        <v>6531.2</v>
      </c>
      <c r="E101" s="38">
        <v>0</v>
      </c>
      <c r="F101" s="38">
        <v>0</v>
      </c>
      <c r="G101" s="38">
        <v>6531.2</v>
      </c>
      <c r="H101" s="38">
        <v>0</v>
      </c>
      <c r="I101" s="57"/>
      <c r="J101" s="72"/>
      <c r="K101" s="9"/>
      <c r="L101" s="9"/>
    </row>
    <row r="102" spans="1:12" ht="13.5" customHeight="1" x14ac:dyDescent="0.2">
      <c r="A102" s="75"/>
      <c r="B102" s="46" t="s">
        <v>12</v>
      </c>
      <c r="C102" s="49" t="s">
        <v>19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57"/>
      <c r="J102" s="72"/>
      <c r="K102" s="9"/>
      <c r="L102" s="9"/>
    </row>
    <row r="103" spans="1:12" ht="13.5" customHeight="1" x14ac:dyDescent="0.2">
      <c r="A103" s="75"/>
      <c r="B103" s="46" t="s">
        <v>13</v>
      </c>
      <c r="C103" s="49" t="s">
        <v>19</v>
      </c>
      <c r="D103" s="38">
        <v>1206.2</v>
      </c>
      <c r="E103" s="38">
        <v>0</v>
      </c>
      <c r="F103" s="38">
        <v>0</v>
      </c>
      <c r="G103" s="38">
        <v>1206.2</v>
      </c>
      <c r="H103" s="38">
        <v>0</v>
      </c>
      <c r="I103" s="57"/>
      <c r="J103" s="72"/>
      <c r="K103" s="9"/>
      <c r="L103" s="9"/>
    </row>
    <row r="104" spans="1:12" ht="13.5" customHeight="1" x14ac:dyDescent="0.2">
      <c r="A104" s="75"/>
      <c r="B104" s="46" t="s">
        <v>14</v>
      </c>
      <c r="C104" s="49" t="s">
        <v>19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57"/>
      <c r="J104" s="72"/>
      <c r="K104" s="9"/>
      <c r="L104" s="9"/>
    </row>
    <row r="105" spans="1:12" ht="13.5" customHeight="1" x14ac:dyDescent="0.2">
      <c r="A105" s="76"/>
      <c r="B105" s="46" t="s">
        <v>15</v>
      </c>
      <c r="C105" s="49" t="s">
        <v>19</v>
      </c>
      <c r="D105" s="38">
        <v>5325</v>
      </c>
      <c r="E105" s="38">
        <v>0</v>
      </c>
      <c r="F105" s="38">
        <v>0</v>
      </c>
      <c r="G105" s="38">
        <v>5325</v>
      </c>
      <c r="H105" s="38">
        <v>0</v>
      </c>
      <c r="I105" s="57"/>
      <c r="J105" s="72"/>
      <c r="K105" s="9"/>
      <c r="L105" s="9"/>
    </row>
    <row r="106" spans="1:12" ht="25.5" customHeight="1" x14ac:dyDescent="0.2">
      <c r="A106" s="74" t="s">
        <v>123</v>
      </c>
      <c r="B106" s="46" t="s">
        <v>124</v>
      </c>
      <c r="C106" s="49" t="s">
        <v>125</v>
      </c>
      <c r="D106" s="38">
        <v>13.5</v>
      </c>
      <c r="E106" s="38">
        <v>0</v>
      </c>
      <c r="F106" s="38">
        <v>2.8</v>
      </c>
      <c r="G106" s="38">
        <v>10.7</v>
      </c>
      <c r="H106" s="38">
        <v>0</v>
      </c>
      <c r="I106" s="57" t="s">
        <v>109</v>
      </c>
      <c r="J106" s="72"/>
      <c r="K106" s="9"/>
      <c r="L106" s="9"/>
    </row>
    <row r="107" spans="1:12" ht="29.25" customHeight="1" x14ac:dyDescent="0.2">
      <c r="A107" s="75"/>
      <c r="B107" s="45" t="s">
        <v>6</v>
      </c>
      <c r="C107" s="49" t="s">
        <v>19</v>
      </c>
      <c r="D107" s="16">
        <v>50.83</v>
      </c>
      <c r="E107" s="38"/>
      <c r="F107" s="16"/>
      <c r="G107" s="16"/>
      <c r="H107" s="16"/>
      <c r="I107" s="57"/>
      <c r="J107" s="72"/>
      <c r="K107" s="9"/>
      <c r="L107" s="9"/>
    </row>
    <row r="108" spans="1:12" ht="23.25" customHeight="1" x14ac:dyDescent="0.2">
      <c r="A108" s="75"/>
      <c r="B108" s="46" t="s">
        <v>11</v>
      </c>
      <c r="C108" s="49" t="s">
        <v>19</v>
      </c>
      <c r="D108" s="16">
        <v>723.1</v>
      </c>
      <c r="E108" s="38">
        <v>0</v>
      </c>
      <c r="F108" s="16">
        <v>158.38</v>
      </c>
      <c r="G108" s="16">
        <v>31.37</v>
      </c>
      <c r="H108" s="16">
        <v>0</v>
      </c>
      <c r="I108" s="57"/>
      <c r="J108" s="72"/>
      <c r="K108" s="9"/>
      <c r="L108" s="9"/>
    </row>
    <row r="109" spans="1:12" ht="26.25" customHeight="1" x14ac:dyDescent="0.2">
      <c r="A109" s="75"/>
      <c r="B109" s="46" t="s">
        <v>12</v>
      </c>
      <c r="C109" s="49" t="s">
        <v>19</v>
      </c>
      <c r="D109" s="16">
        <v>0</v>
      </c>
      <c r="E109" s="38">
        <v>0</v>
      </c>
      <c r="F109" s="16">
        <v>0</v>
      </c>
      <c r="G109" s="16">
        <v>0</v>
      </c>
      <c r="H109" s="16">
        <v>0</v>
      </c>
      <c r="I109" s="57"/>
      <c r="J109" s="72"/>
      <c r="K109" s="9"/>
      <c r="L109" s="9"/>
    </row>
    <row r="110" spans="1:12" ht="23.25" customHeight="1" x14ac:dyDescent="0.2">
      <c r="A110" s="75"/>
      <c r="B110" s="46" t="s">
        <v>13</v>
      </c>
      <c r="C110" s="49" t="s">
        <v>19</v>
      </c>
      <c r="D110" s="16">
        <v>686.3</v>
      </c>
      <c r="E110" s="38">
        <v>0</v>
      </c>
      <c r="F110" s="16">
        <v>149.41999999999999</v>
      </c>
      <c r="G110" s="16">
        <v>536.88</v>
      </c>
      <c r="H110" s="16">
        <v>0</v>
      </c>
      <c r="I110" s="57"/>
      <c r="J110" s="72"/>
      <c r="K110" s="9"/>
      <c r="L110" s="9"/>
    </row>
    <row r="111" spans="1:12" ht="25.5" customHeight="1" x14ac:dyDescent="0.2">
      <c r="A111" s="75"/>
      <c r="B111" s="46" t="s">
        <v>14</v>
      </c>
      <c r="C111" s="49" t="s">
        <v>19</v>
      </c>
      <c r="D111" s="16">
        <v>0</v>
      </c>
      <c r="E111" s="38">
        <v>0</v>
      </c>
      <c r="F111" s="16">
        <v>0</v>
      </c>
      <c r="G111" s="16">
        <v>0</v>
      </c>
      <c r="H111" s="16">
        <v>0</v>
      </c>
      <c r="I111" s="57"/>
      <c r="J111" s="72"/>
      <c r="K111" s="9"/>
      <c r="L111" s="9"/>
    </row>
    <row r="112" spans="1:12" ht="27.75" customHeight="1" x14ac:dyDescent="0.2">
      <c r="A112" s="76"/>
      <c r="B112" s="46" t="s">
        <v>15</v>
      </c>
      <c r="C112" s="49" t="s">
        <v>19</v>
      </c>
      <c r="D112" s="16">
        <v>36.799999999999997</v>
      </c>
      <c r="E112" s="38">
        <v>0</v>
      </c>
      <c r="F112" s="16">
        <v>8.9600000000000009</v>
      </c>
      <c r="G112" s="16">
        <v>27.84</v>
      </c>
      <c r="H112" s="16">
        <v>0</v>
      </c>
      <c r="I112" s="57"/>
      <c r="J112" s="73"/>
      <c r="K112" s="9"/>
      <c r="L112" s="9"/>
    </row>
    <row r="113" spans="1:12" ht="80.25" customHeight="1" x14ac:dyDescent="0.2">
      <c r="A113" s="74" t="s">
        <v>126</v>
      </c>
      <c r="B113" s="46" t="s">
        <v>127</v>
      </c>
      <c r="C113" s="49" t="s">
        <v>128</v>
      </c>
      <c r="D113" s="16">
        <v>6531</v>
      </c>
      <c r="E113" s="16">
        <v>0</v>
      </c>
      <c r="F113" s="16">
        <v>0</v>
      </c>
      <c r="G113" s="16">
        <v>0</v>
      </c>
      <c r="H113" s="16">
        <v>6531</v>
      </c>
      <c r="I113" s="57" t="s">
        <v>109</v>
      </c>
      <c r="J113" s="71" t="s">
        <v>129</v>
      </c>
      <c r="K113" s="9"/>
      <c r="L113" s="9"/>
    </row>
    <row r="114" spans="1:12" ht="22.5" customHeight="1" x14ac:dyDescent="0.2">
      <c r="A114" s="75"/>
      <c r="B114" s="45" t="s">
        <v>6</v>
      </c>
      <c r="C114" s="49" t="s">
        <v>19</v>
      </c>
      <c r="D114" s="16">
        <v>7.0000000000000007E-2</v>
      </c>
      <c r="E114" s="16">
        <v>0</v>
      </c>
      <c r="F114" s="16">
        <v>0</v>
      </c>
      <c r="G114" s="16">
        <v>0</v>
      </c>
      <c r="H114" s="16">
        <v>7.0000000000000007E-2</v>
      </c>
      <c r="I114" s="57"/>
      <c r="J114" s="72"/>
      <c r="K114" s="9"/>
      <c r="L114" s="9"/>
    </row>
    <row r="115" spans="1:12" ht="26.25" customHeight="1" x14ac:dyDescent="0.2">
      <c r="A115" s="75"/>
      <c r="B115" s="46" t="s">
        <v>11</v>
      </c>
      <c r="C115" s="49" t="s">
        <v>19</v>
      </c>
      <c r="D115" s="16">
        <v>653.1</v>
      </c>
      <c r="E115" s="16">
        <v>0</v>
      </c>
      <c r="F115" s="16">
        <v>0</v>
      </c>
      <c r="G115" s="16">
        <v>0</v>
      </c>
      <c r="H115" s="16">
        <v>653.1</v>
      </c>
      <c r="I115" s="57"/>
      <c r="J115" s="72"/>
      <c r="K115" s="9"/>
      <c r="L115" s="9"/>
    </row>
    <row r="116" spans="1:12" ht="24.75" customHeight="1" x14ac:dyDescent="0.2">
      <c r="A116" s="75"/>
      <c r="B116" s="46" t="s">
        <v>12</v>
      </c>
      <c r="C116" s="49" t="s">
        <v>19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57"/>
      <c r="J116" s="72"/>
      <c r="K116" s="9"/>
      <c r="L116" s="9"/>
    </row>
    <row r="117" spans="1:12" ht="28.5" customHeight="1" x14ac:dyDescent="0.2">
      <c r="A117" s="75"/>
      <c r="B117" s="46" t="s">
        <v>13</v>
      </c>
      <c r="C117" s="49" t="s">
        <v>19</v>
      </c>
      <c r="D117" s="16">
        <v>457.17</v>
      </c>
      <c r="E117" s="16">
        <v>0</v>
      </c>
      <c r="F117" s="16">
        <v>0</v>
      </c>
      <c r="G117" s="16">
        <v>0</v>
      </c>
      <c r="H117" s="38">
        <v>457.2</v>
      </c>
      <c r="I117" s="57"/>
      <c r="J117" s="72"/>
      <c r="K117" s="9"/>
      <c r="L117" s="9"/>
    </row>
    <row r="118" spans="1:12" ht="27.75" customHeight="1" x14ac:dyDescent="0.2">
      <c r="A118" s="75"/>
      <c r="B118" s="46" t="s">
        <v>14</v>
      </c>
      <c r="C118" s="49" t="s">
        <v>19</v>
      </c>
      <c r="D118" s="38">
        <v>0</v>
      </c>
      <c r="E118" s="16">
        <v>0</v>
      </c>
      <c r="F118" s="16">
        <v>0</v>
      </c>
      <c r="G118" s="16">
        <v>0</v>
      </c>
      <c r="H118" s="38">
        <v>0</v>
      </c>
      <c r="I118" s="57"/>
      <c r="J118" s="72"/>
      <c r="K118" s="9"/>
      <c r="L118" s="9"/>
    </row>
    <row r="119" spans="1:12" ht="27" customHeight="1" x14ac:dyDescent="0.2">
      <c r="A119" s="76"/>
      <c r="B119" s="46" t="s">
        <v>15</v>
      </c>
      <c r="C119" s="49" t="s">
        <v>19</v>
      </c>
      <c r="D119" s="16">
        <v>195.93</v>
      </c>
      <c r="E119" s="16">
        <v>0</v>
      </c>
      <c r="F119" s="16">
        <v>0</v>
      </c>
      <c r="G119" s="16">
        <v>0</v>
      </c>
      <c r="H119" s="38">
        <v>195.9</v>
      </c>
      <c r="I119" s="57"/>
      <c r="J119" s="73"/>
      <c r="K119" s="9"/>
      <c r="L119" s="9"/>
    </row>
    <row r="120" spans="1:12" ht="51" customHeight="1" x14ac:dyDescent="0.2">
      <c r="A120" s="74" t="s">
        <v>130</v>
      </c>
      <c r="B120" s="46" t="s">
        <v>131</v>
      </c>
      <c r="C120" s="49" t="s">
        <v>117</v>
      </c>
      <c r="D120" s="18">
        <v>7.7160000000000002</v>
      </c>
      <c r="E120" s="16">
        <v>0</v>
      </c>
      <c r="F120" s="18">
        <v>7.7160000000000002</v>
      </c>
      <c r="G120" s="16">
        <v>0</v>
      </c>
      <c r="H120" s="16">
        <v>0</v>
      </c>
      <c r="I120" s="57" t="s">
        <v>109</v>
      </c>
      <c r="J120" s="71" t="s">
        <v>132</v>
      </c>
      <c r="K120" s="9"/>
      <c r="L120" s="9"/>
    </row>
    <row r="121" spans="1:12" ht="27" customHeight="1" x14ac:dyDescent="0.2">
      <c r="A121" s="75"/>
      <c r="B121" s="45" t="s">
        <v>6</v>
      </c>
      <c r="C121" s="49" t="s">
        <v>19</v>
      </c>
      <c r="D121" s="16">
        <v>691.6</v>
      </c>
      <c r="E121" s="16">
        <v>0</v>
      </c>
      <c r="F121" s="38">
        <v>691.6</v>
      </c>
      <c r="G121" s="16">
        <v>0</v>
      </c>
      <c r="H121" s="16">
        <v>0</v>
      </c>
      <c r="I121" s="57"/>
      <c r="J121" s="72"/>
      <c r="K121" s="9"/>
      <c r="L121" s="9"/>
    </row>
    <row r="122" spans="1:12" ht="27" customHeight="1" x14ac:dyDescent="0.2">
      <c r="A122" s="75"/>
      <c r="B122" s="46" t="s">
        <v>11</v>
      </c>
      <c r="C122" s="49" t="s">
        <v>19</v>
      </c>
      <c r="D122" s="16">
        <v>10687.73</v>
      </c>
      <c r="E122" s="16">
        <v>0</v>
      </c>
      <c r="F122" s="38">
        <v>10687.7</v>
      </c>
      <c r="G122" s="16">
        <v>0</v>
      </c>
      <c r="H122" s="16">
        <v>0</v>
      </c>
      <c r="I122" s="57"/>
      <c r="J122" s="72"/>
      <c r="K122" s="9"/>
      <c r="L122" s="9"/>
    </row>
    <row r="123" spans="1:12" ht="27" customHeight="1" x14ac:dyDescent="0.2">
      <c r="A123" s="75"/>
      <c r="B123" s="46" t="s">
        <v>12</v>
      </c>
      <c r="C123" s="49" t="s">
        <v>19</v>
      </c>
      <c r="D123" s="16">
        <v>4162.6000000000004</v>
      </c>
      <c r="E123" s="16">
        <v>0</v>
      </c>
      <c r="F123" s="16">
        <v>4162.6000000000004</v>
      </c>
      <c r="G123" s="16">
        <v>0</v>
      </c>
      <c r="H123" s="16">
        <v>0</v>
      </c>
      <c r="I123" s="57"/>
      <c r="J123" s="72"/>
      <c r="K123" s="9"/>
      <c r="L123" s="9"/>
    </row>
    <row r="124" spans="1:12" ht="27" customHeight="1" x14ac:dyDescent="0.2">
      <c r="A124" s="75"/>
      <c r="B124" s="46" t="s">
        <v>13</v>
      </c>
      <c r="C124" s="49" t="s">
        <v>19</v>
      </c>
      <c r="D124" s="16">
        <v>1174.0999999999999</v>
      </c>
      <c r="E124" s="16">
        <v>0</v>
      </c>
      <c r="F124" s="16">
        <v>1174.0999999999999</v>
      </c>
      <c r="G124" s="16">
        <v>0</v>
      </c>
      <c r="H124" s="16">
        <v>0</v>
      </c>
      <c r="I124" s="57"/>
      <c r="J124" s="72"/>
      <c r="K124" s="9"/>
      <c r="L124" s="9"/>
    </row>
    <row r="125" spans="1:12" ht="27" customHeight="1" x14ac:dyDescent="0.2">
      <c r="A125" s="75"/>
      <c r="B125" s="46" t="s">
        <v>14</v>
      </c>
      <c r="C125" s="49" t="s">
        <v>19</v>
      </c>
      <c r="D125" s="38">
        <v>0</v>
      </c>
      <c r="E125" s="16">
        <v>0</v>
      </c>
      <c r="F125" s="38">
        <v>0</v>
      </c>
      <c r="G125" s="16">
        <v>0</v>
      </c>
      <c r="H125" s="16">
        <v>0</v>
      </c>
      <c r="I125" s="57"/>
      <c r="J125" s="72"/>
      <c r="K125" s="9"/>
      <c r="L125" s="9"/>
    </row>
    <row r="126" spans="1:12" ht="27" customHeight="1" x14ac:dyDescent="0.2">
      <c r="A126" s="76"/>
      <c r="B126" s="46" t="s">
        <v>15</v>
      </c>
      <c r="C126" s="49" t="s">
        <v>19</v>
      </c>
      <c r="D126" s="16">
        <v>5351.03</v>
      </c>
      <c r="E126" s="16">
        <v>0</v>
      </c>
      <c r="F126" s="16">
        <v>5351.03</v>
      </c>
      <c r="G126" s="16">
        <v>0</v>
      </c>
      <c r="H126" s="16">
        <v>0</v>
      </c>
      <c r="I126" s="57"/>
      <c r="J126" s="73"/>
      <c r="K126" s="9"/>
      <c r="L126" s="9"/>
    </row>
    <row r="127" spans="1:12" ht="27" customHeight="1" x14ac:dyDescent="0.2">
      <c r="A127" s="74" t="s">
        <v>150</v>
      </c>
      <c r="B127" s="46" t="s">
        <v>151</v>
      </c>
      <c r="C127" s="49" t="s">
        <v>152</v>
      </c>
      <c r="D127" s="18">
        <v>6.4969999999999999</v>
      </c>
      <c r="E127" s="16">
        <v>0</v>
      </c>
      <c r="F127" s="16">
        <v>0</v>
      </c>
      <c r="G127" s="16">
        <v>0</v>
      </c>
      <c r="H127" s="18">
        <v>6.4969999999999999</v>
      </c>
      <c r="I127" s="57" t="s">
        <v>109</v>
      </c>
      <c r="J127" s="71" t="s">
        <v>132</v>
      </c>
      <c r="K127" s="9"/>
      <c r="L127" s="9"/>
    </row>
    <row r="128" spans="1:12" ht="27" customHeight="1" x14ac:dyDescent="0.2">
      <c r="A128" s="75"/>
      <c r="B128" s="45" t="s">
        <v>6</v>
      </c>
      <c r="C128" s="49" t="s">
        <v>19</v>
      </c>
      <c r="D128" s="18">
        <v>62.997999999999998</v>
      </c>
      <c r="E128" s="16">
        <v>0</v>
      </c>
      <c r="F128" s="16">
        <v>0</v>
      </c>
      <c r="G128" s="16">
        <v>0</v>
      </c>
      <c r="H128" s="18">
        <v>62.997999999999998</v>
      </c>
      <c r="I128" s="57"/>
      <c r="J128" s="72"/>
      <c r="K128" s="9"/>
      <c r="L128" s="9"/>
    </row>
    <row r="129" spans="1:12" ht="27" customHeight="1" x14ac:dyDescent="0.2">
      <c r="A129" s="75"/>
      <c r="B129" s="46" t="s">
        <v>11</v>
      </c>
      <c r="C129" s="49" t="s">
        <v>19</v>
      </c>
      <c r="D129" s="16">
        <v>584.71</v>
      </c>
      <c r="E129" s="16">
        <v>0</v>
      </c>
      <c r="F129" s="16">
        <v>0</v>
      </c>
      <c r="G129" s="16">
        <v>0</v>
      </c>
      <c r="H129" s="16">
        <v>584.71</v>
      </c>
      <c r="I129" s="57"/>
      <c r="J129" s="72"/>
      <c r="K129" s="9"/>
      <c r="L129" s="9"/>
    </row>
    <row r="130" spans="1:12" ht="27" customHeight="1" x14ac:dyDescent="0.2">
      <c r="A130" s="75"/>
      <c r="B130" s="46" t="s">
        <v>12</v>
      </c>
      <c r="C130" s="49" t="s">
        <v>19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57"/>
      <c r="J130" s="72"/>
      <c r="K130" s="9"/>
      <c r="L130" s="9"/>
    </row>
    <row r="131" spans="1:12" ht="27" customHeight="1" x14ac:dyDescent="0.2">
      <c r="A131" s="75"/>
      <c r="B131" s="46" t="s">
        <v>13</v>
      </c>
      <c r="C131" s="49" t="s">
        <v>19</v>
      </c>
      <c r="D131" s="16">
        <v>409.3</v>
      </c>
      <c r="E131" s="16">
        <v>0</v>
      </c>
      <c r="F131" s="16">
        <v>0</v>
      </c>
      <c r="G131" s="16">
        <v>0</v>
      </c>
      <c r="H131" s="16">
        <v>409.3</v>
      </c>
      <c r="I131" s="57"/>
      <c r="J131" s="72"/>
      <c r="K131" s="9"/>
      <c r="L131" s="9"/>
    </row>
    <row r="132" spans="1:12" ht="27" customHeight="1" x14ac:dyDescent="0.2">
      <c r="A132" s="75"/>
      <c r="B132" s="46" t="s">
        <v>14</v>
      </c>
      <c r="C132" s="49" t="s">
        <v>19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57"/>
      <c r="J132" s="72"/>
      <c r="K132" s="9"/>
      <c r="L132" s="9"/>
    </row>
    <row r="133" spans="1:12" ht="27" customHeight="1" x14ac:dyDescent="0.2">
      <c r="A133" s="76"/>
      <c r="B133" s="46" t="s">
        <v>15</v>
      </c>
      <c r="C133" s="49" t="s">
        <v>19</v>
      </c>
      <c r="D133" s="16">
        <v>175.41</v>
      </c>
      <c r="E133" s="16">
        <v>0</v>
      </c>
      <c r="F133" s="16">
        <v>0</v>
      </c>
      <c r="G133" s="16">
        <v>0</v>
      </c>
      <c r="H133" s="16">
        <v>175.41</v>
      </c>
      <c r="I133" s="57"/>
      <c r="J133" s="73"/>
      <c r="K133" s="9"/>
      <c r="L133" s="9"/>
    </row>
    <row r="134" spans="1:12" ht="115.5" customHeight="1" x14ac:dyDescent="0.2">
      <c r="A134" s="74" t="s">
        <v>133</v>
      </c>
      <c r="B134" s="36" t="s">
        <v>134</v>
      </c>
      <c r="C134" s="49" t="s">
        <v>117</v>
      </c>
      <c r="D134" s="18">
        <v>2.4329999999999998</v>
      </c>
      <c r="E134" s="16">
        <v>0</v>
      </c>
      <c r="F134" s="18">
        <v>2433</v>
      </c>
      <c r="G134" s="16">
        <v>0</v>
      </c>
      <c r="H134" s="16">
        <v>0</v>
      </c>
      <c r="I134" s="57" t="s">
        <v>109</v>
      </c>
      <c r="J134" s="71" t="s">
        <v>135</v>
      </c>
      <c r="K134" s="9"/>
      <c r="L134" s="9"/>
    </row>
    <row r="135" spans="1:12" ht="27" customHeight="1" x14ac:dyDescent="0.2">
      <c r="A135" s="75"/>
      <c r="B135" s="45" t="s">
        <v>6</v>
      </c>
      <c r="C135" s="49" t="s">
        <v>68</v>
      </c>
      <c r="D135" s="16">
        <v>1510.6</v>
      </c>
      <c r="E135" s="16">
        <v>0</v>
      </c>
      <c r="F135" s="16">
        <v>1510.6</v>
      </c>
      <c r="G135" s="16">
        <v>0</v>
      </c>
      <c r="H135" s="16">
        <v>0</v>
      </c>
      <c r="I135" s="57"/>
      <c r="J135" s="72"/>
      <c r="K135" s="9"/>
      <c r="L135" s="9"/>
    </row>
    <row r="136" spans="1:12" ht="27" customHeight="1" x14ac:dyDescent="0.2">
      <c r="A136" s="75"/>
      <c r="B136" s="46" t="s">
        <v>11</v>
      </c>
      <c r="C136" s="49" t="s">
        <v>19</v>
      </c>
      <c r="D136" s="16">
        <f>D137+D138+D140</f>
        <v>33411.65</v>
      </c>
      <c r="E136" s="16">
        <f t="shared" ref="E136:G136" si="5">E137+E138+E140</f>
        <v>0</v>
      </c>
      <c r="F136" s="16">
        <f t="shared" si="5"/>
        <v>33411.65</v>
      </c>
      <c r="G136" s="16">
        <f t="shared" si="5"/>
        <v>0</v>
      </c>
      <c r="H136" s="16">
        <v>0</v>
      </c>
      <c r="I136" s="57"/>
      <c r="J136" s="72"/>
      <c r="K136" s="9"/>
      <c r="L136" s="9"/>
    </row>
    <row r="137" spans="1:12" ht="27" customHeight="1" x14ac:dyDescent="0.2">
      <c r="A137" s="75"/>
      <c r="B137" s="46" t="s">
        <v>12</v>
      </c>
      <c r="C137" s="49" t="s">
        <v>19</v>
      </c>
      <c r="D137" s="16">
        <v>2866.74</v>
      </c>
      <c r="E137" s="16">
        <v>0</v>
      </c>
      <c r="F137" s="16">
        <v>2866.74</v>
      </c>
      <c r="G137" s="16">
        <v>0</v>
      </c>
      <c r="H137" s="16">
        <v>0</v>
      </c>
      <c r="I137" s="57"/>
      <c r="J137" s="72"/>
      <c r="K137" s="9"/>
      <c r="L137" s="9"/>
    </row>
    <row r="138" spans="1:12" ht="27" customHeight="1" x14ac:dyDescent="0.2">
      <c r="A138" s="75"/>
      <c r="B138" s="46" t="s">
        <v>13</v>
      </c>
      <c r="C138" s="49" t="s">
        <v>19</v>
      </c>
      <c r="D138" s="16">
        <v>808.56</v>
      </c>
      <c r="E138" s="16">
        <v>0</v>
      </c>
      <c r="F138" s="16">
        <v>808.56</v>
      </c>
      <c r="G138" s="16">
        <v>0</v>
      </c>
      <c r="H138" s="16">
        <v>0</v>
      </c>
      <c r="I138" s="57"/>
      <c r="J138" s="72"/>
      <c r="K138" s="9"/>
      <c r="L138" s="9"/>
    </row>
    <row r="139" spans="1:12" ht="27" customHeight="1" x14ac:dyDescent="0.2">
      <c r="A139" s="75"/>
      <c r="B139" s="46" t="s">
        <v>14</v>
      </c>
      <c r="C139" s="49" t="s">
        <v>19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57"/>
      <c r="J139" s="72"/>
      <c r="K139" s="9"/>
      <c r="L139" s="9"/>
    </row>
    <row r="140" spans="1:12" ht="27" customHeight="1" x14ac:dyDescent="0.2">
      <c r="A140" s="76"/>
      <c r="B140" s="46" t="s">
        <v>15</v>
      </c>
      <c r="C140" s="49" t="s">
        <v>19</v>
      </c>
      <c r="D140" s="16">
        <v>29736.35</v>
      </c>
      <c r="E140" s="16">
        <v>0</v>
      </c>
      <c r="F140" s="16">
        <v>29736.35</v>
      </c>
      <c r="G140" s="16">
        <v>0</v>
      </c>
      <c r="H140" s="16">
        <v>0</v>
      </c>
      <c r="I140" s="57"/>
      <c r="J140" s="73"/>
      <c r="K140" s="9"/>
      <c r="L140" s="9"/>
    </row>
    <row r="141" spans="1:12" ht="39.75" customHeight="1" x14ac:dyDescent="0.2">
      <c r="A141" s="74" t="s">
        <v>136</v>
      </c>
      <c r="B141" s="46" t="s">
        <v>137</v>
      </c>
      <c r="C141" s="49" t="s">
        <v>117</v>
      </c>
      <c r="D141" s="18">
        <v>1.5680000000000001</v>
      </c>
      <c r="E141" s="16">
        <v>0</v>
      </c>
      <c r="F141" s="16">
        <v>0</v>
      </c>
      <c r="G141" s="16">
        <v>0</v>
      </c>
      <c r="H141" s="18">
        <v>1.5680000000000001</v>
      </c>
      <c r="I141" s="57" t="s">
        <v>109</v>
      </c>
      <c r="J141" s="71" t="s">
        <v>18</v>
      </c>
      <c r="K141" s="9"/>
      <c r="L141" s="9"/>
    </row>
    <row r="142" spans="1:12" ht="24" customHeight="1" x14ac:dyDescent="0.2">
      <c r="A142" s="75"/>
      <c r="B142" s="45" t="s">
        <v>6</v>
      </c>
      <c r="C142" s="49" t="s">
        <v>68</v>
      </c>
      <c r="D142" s="16">
        <v>6418.59</v>
      </c>
      <c r="E142" s="16">
        <v>0</v>
      </c>
      <c r="F142" s="16">
        <v>0</v>
      </c>
      <c r="G142" s="16">
        <v>0</v>
      </c>
      <c r="H142" s="16">
        <v>6418.59</v>
      </c>
      <c r="I142" s="57"/>
      <c r="J142" s="72"/>
      <c r="K142" s="9"/>
      <c r="L142" s="9"/>
    </row>
    <row r="143" spans="1:12" ht="26.25" customHeight="1" x14ac:dyDescent="0.2">
      <c r="A143" s="75"/>
      <c r="B143" s="46" t="s">
        <v>11</v>
      </c>
      <c r="C143" s="49" t="s">
        <v>19</v>
      </c>
      <c r="D143" s="16">
        <v>23732.82</v>
      </c>
      <c r="E143" s="16">
        <v>0</v>
      </c>
      <c r="F143" s="16">
        <v>0</v>
      </c>
      <c r="G143" s="16">
        <v>0</v>
      </c>
      <c r="H143" s="16">
        <v>23732.82</v>
      </c>
      <c r="I143" s="57"/>
      <c r="J143" s="72"/>
      <c r="K143" s="9"/>
      <c r="L143" s="9"/>
    </row>
    <row r="144" spans="1:12" ht="27" customHeight="1" x14ac:dyDescent="0.2">
      <c r="A144" s="75"/>
      <c r="B144" s="46" t="s">
        <v>12</v>
      </c>
      <c r="C144" s="49" t="s">
        <v>19</v>
      </c>
      <c r="D144" s="38">
        <v>0</v>
      </c>
      <c r="E144" s="16">
        <v>0</v>
      </c>
      <c r="F144" s="16">
        <v>0</v>
      </c>
      <c r="G144" s="16">
        <v>0</v>
      </c>
      <c r="H144" s="38">
        <v>0</v>
      </c>
      <c r="I144" s="57"/>
      <c r="J144" s="72"/>
      <c r="K144" s="9"/>
      <c r="L144" s="9"/>
    </row>
    <row r="145" spans="1:12" ht="24" customHeight="1" x14ac:dyDescent="0.2">
      <c r="A145" s="75"/>
      <c r="B145" s="46" t="s">
        <v>13</v>
      </c>
      <c r="C145" s="49" t="s">
        <v>19</v>
      </c>
      <c r="D145" s="16">
        <v>10064.35</v>
      </c>
      <c r="E145" s="16">
        <v>0</v>
      </c>
      <c r="F145" s="16">
        <v>0</v>
      </c>
      <c r="G145" s="16">
        <v>0</v>
      </c>
      <c r="H145" s="16">
        <v>10064.35</v>
      </c>
      <c r="I145" s="57"/>
      <c r="J145" s="72"/>
      <c r="K145" s="9"/>
      <c r="L145" s="9"/>
    </row>
    <row r="146" spans="1:12" ht="23.25" customHeight="1" x14ac:dyDescent="0.2">
      <c r="A146" s="75"/>
      <c r="B146" s="46" t="s">
        <v>14</v>
      </c>
      <c r="C146" s="49" t="s">
        <v>19</v>
      </c>
      <c r="D146" s="38">
        <v>0</v>
      </c>
      <c r="E146" s="16">
        <v>0</v>
      </c>
      <c r="F146" s="16">
        <v>0</v>
      </c>
      <c r="G146" s="16">
        <v>0</v>
      </c>
      <c r="H146" s="38">
        <v>0</v>
      </c>
      <c r="I146" s="57"/>
      <c r="J146" s="72"/>
      <c r="K146" s="9"/>
      <c r="L146" s="9"/>
    </row>
    <row r="147" spans="1:12" ht="25.5" customHeight="1" x14ac:dyDescent="0.2">
      <c r="A147" s="76"/>
      <c r="B147" s="46" t="s">
        <v>15</v>
      </c>
      <c r="C147" s="49" t="s">
        <v>19</v>
      </c>
      <c r="D147" s="16">
        <v>13668.47</v>
      </c>
      <c r="E147" s="16">
        <v>0</v>
      </c>
      <c r="F147" s="16">
        <v>0</v>
      </c>
      <c r="G147" s="16">
        <v>0</v>
      </c>
      <c r="H147" s="16">
        <v>13668.47</v>
      </c>
      <c r="I147" s="57"/>
      <c r="J147" s="72"/>
      <c r="K147" s="9"/>
      <c r="L147" s="9"/>
    </row>
    <row r="148" spans="1:12" ht="25.5" customHeight="1" x14ac:dyDescent="0.2">
      <c r="A148" s="74" t="s">
        <v>138</v>
      </c>
      <c r="B148" s="46" t="s">
        <v>139</v>
      </c>
      <c r="C148" s="49" t="s">
        <v>21</v>
      </c>
      <c r="D148" s="16">
        <v>42.82</v>
      </c>
      <c r="E148" s="16">
        <v>0</v>
      </c>
      <c r="F148" s="16">
        <v>0</v>
      </c>
      <c r="G148" s="16">
        <v>0</v>
      </c>
      <c r="H148" s="16">
        <v>42.82</v>
      </c>
      <c r="I148" s="57" t="s">
        <v>109</v>
      </c>
      <c r="J148" s="72"/>
      <c r="K148" s="9"/>
      <c r="L148" s="9"/>
    </row>
    <row r="149" spans="1:12" ht="24" customHeight="1" x14ac:dyDescent="0.2">
      <c r="A149" s="75"/>
      <c r="B149" s="45" t="s">
        <v>6</v>
      </c>
      <c r="C149" s="49" t="s">
        <v>68</v>
      </c>
      <c r="D149" s="16">
        <v>110.43</v>
      </c>
      <c r="E149" s="16">
        <v>0</v>
      </c>
      <c r="F149" s="16">
        <v>0</v>
      </c>
      <c r="G149" s="16">
        <v>0</v>
      </c>
      <c r="H149" s="16">
        <v>110.43</v>
      </c>
      <c r="I149" s="57"/>
      <c r="J149" s="72"/>
      <c r="K149" s="9"/>
      <c r="L149" s="9"/>
    </row>
    <row r="150" spans="1:12" ht="25.5" customHeight="1" x14ac:dyDescent="0.2">
      <c r="A150" s="75"/>
      <c r="B150" s="46" t="s">
        <v>11</v>
      </c>
      <c r="C150" s="49" t="s">
        <v>19</v>
      </c>
      <c r="D150" s="16">
        <v>19698.95</v>
      </c>
      <c r="E150" s="16">
        <v>0</v>
      </c>
      <c r="F150" s="16">
        <v>0</v>
      </c>
      <c r="G150" s="16">
        <v>0</v>
      </c>
      <c r="H150" s="16">
        <v>19698.95</v>
      </c>
      <c r="I150" s="57"/>
      <c r="J150" s="72"/>
      <c r="K150" s="9"/>
      <c r="L150" s="9"/>
    </row>
    <row r="151" spans="1:12" ht="26.25" customHeight="1" x14ac:dyDescent="0.2">
      <c r="A151" s="75"/>
      <c r="B151" s="46" t="s">
        <v>12</v>
      </c>
      <c r="C151" s="49" t="s">
        <v>19</v>
      </c>
      <c r="D151" s="38">
        <v>0</v>
      </c>
      <c r="E151" s="16">
        <v>0</v>
      </c>
      <c r="F151" s="16">
        <v>0</v>
      </c>
      <c r="G151" s="16">
        <v>0</v>
      </c>
      <c r="H151" s="38">
        <v>0</v>
      </c>
      <c r="I151" s="57"/>
      <c r="J151" s="72"/>
      <c r="K151" s="9"/>
      <c r="L151" s="9"/>
    </row>
    <row r="152" spans="1:12" ht="25.5" customHeight="1" x14ac:dyDescent="0.2">
      <c r="A152" s="75"/>
      <c r="B152" s="46" t="s">
        <v>13</v>
      </c>
      <c r="C152" s="49" t="s">
        <v>19</v>
      </c>
      <c r="D152" s="38">
        <v>4728.3999999999996</v>
      </c>
      <c r="E152" s="16">
        <v>0</v>
      </c>
      <c r="F152" s="16">
        <v>0</v>
      </c>
      <c r="G152" s="16">
        <v>0</v>
      </c>
      <c r="H152" s="38">
        <v>4728.3999999999996</v>
      </c>
      <c r="I152" s="57"/>
      <c r="J152" s="72"/>
      <c r="K152" s="9"/>
      <c r="L152" s="9"/>
    </row>
    <row r="153" spans="1:12" ht="25.5" customHeight="1" x14ac:dyDescent="0.2">
      <c r="A153" s="75"/>
      <c r="B153" s="46" t="s">
        <v>14</v>
      </c>
      <c r="C153" s="49" t="s">
        <v>19</v>
      </c>
      <c r="D153" s="38">
        <v>0</v>
      </c>
      <c r="E153" s="16">
        <v>0</v>
      </c>
      <c r="F153" s="16">
        <v>0</v>
      </c>
      <c r="G153" s="16">
        <v>0</v>
      </c>
      <c r="H153" s="38">
        <v>0</v>
      </c>
      <c r="I153" s="57"/>
      <c r="J153" s="72"/>
      <c r="K153" s="9"/>
      <c r="L153" s="9"/>
    </row>
    <row r="154" spans="1:12" ht="24" customHeight="1" x14ac:dyDescent="0.2">
      <c r="A154" s="76"/>
      <c r="B154" s="46" t="s">
        <v>15</v>
      </c>
      <c r="C154" s="49" t="s">
        <v>19</v>
      </c>
      <c r="D154" s="16">
        <v>14970.55</v>
      </c>
      <c r="E154" s="16">
        <v>0</v>
      </c>
      <c r="F154" s="16">
        <v>0</v>
      </c>
      <c r="G154" s="16">
        <v>0</v>
      </c>
      <c r="H154" s="16">
        <v>14970.55</v>
      </c>
      <c r="I154" s="57"/>
      <c r="J154" s="73"/>
      <c r="K154" s="9"/>
      <c r="L154" s="9"/>
    </row>
    <row r="155" spans="1:12" x14ac:dyDescent="0.2">
      <c r="A155" s="56" t="s">
        <v>28</v>
      </c>
      <c r="B155" s="56"/>
      <c r="C155" s="49" t="s">
        <v>19</v>
      </c>
      <c r="D155" s="16">
        <f>D156+D157+D158+D159</f>
        <v>212770.38999999998</v>
      </c>
      <c r="E155" s="38">
        <f t="shared" ref="E155:H155" si="6">E156+E157+E158+E159</f>
        <v>100</v>
      </c>
      <c r="F155" s="38">
        <f t="shared" si="6"/>
        <v>148749.72</v>
      </c>
      <c r="G155" s="38">
        <f t="shared" si="6"/>
        <v>10824.96</v>
      </c>
      <c r="H155" s="38">
        <f t="shared" si="6"/>
        <v>53095.67</v>
      </c>
      <c r="I155" s="17"/>
      <c r="J155" s="43"/>
      <c r="K155" s="9"/>
      <c r="L155" s="9"/>
    </row>
    <row r="156" spans="1:12" x14ac:dyDescent="0.2">
      <c r="A156" s="55" t="s">
        <v>12</v>
      </c>
      <c r="B156" s="55"/>
      <c r="C156" s="49" t="s">
        <v>19</v>
      </c>
      <c r="D156" s="38">
        <f>D32+D39+D46+D60+D67+D74+D88+D95+D102+D109+D116+D123+D137+D144+D151+D130+D53</f>
        <v>20804.920000000002</v>
      </c>
      <c r="E156" s="38">
        <f t="shared" ref="E156:H156" si="7">E32+E39+E46+E60+E67+E74+E88+E95+E102+E109+E116+E123+E137+E144+E151+E130+E53</f>
        <v>0</v>
      </c>
      <c r="F156" s="38">
        <f t="shared" si="7"/>
        <v>16439.650000000001</v>
      </c>
      <c r="G156" s="38">
        <f t="shared" si="7"/>
        <v>844.35</v>
      </c>
      <c r="H156" s="38">
        <f t="shared" si="7"/>
        <v>3520.9</v>
      </c>
      <c r="I156" s="17"/>
      <c r="J156" s="43"/>
      <c r="K156" s="9"/>
      <c r="L156" s="9"/>
    </row>
    <row r="157" spans="1:12" x14ac:dyDescent="0.2">
      <c r="A157" s="55" t="s">
        <v>13</v>
      </c>
      <c r="B157" s="55"/>
      <c r="C157" s="49" t="s">
        <v>19</v>
      </c>
      <c r="D157" s="38">
        <f>D33+D40+D47+D54+D61+D68+D75+D89+D96+D103+D110+D117+D124+D138+D145+D152+D131</f>
        <v>24539.609999999997</v>
      </c>
      <c r="E157" s="38">
        <f t="shared" ref="E157:H157" si="8">E33+E40+E47+E54+E61+E68+E75+E89+E96+E103+E110+E117+E124+E138+E145+E152+E131</f>
        <v>30</v>
      </c>
      <c r="F157" s="38">
        <f t="shared" si="8"/>
        <v>4907.9699999999993</v>
      </c>
      <c r="G157" s="38">
        <f t="shared" si="8"/>
        <v>2147.2200000000003</v>
      </c>
      <c r="H157" s="38">
        <f t="shared" si="8"/>
        <v>17454.429999999997</v>
      </c>
      <c r="I157" s="20"/>
      <c r="J157" s="43"/>
      <c r="K157" s="9"/>
      <c r="L157" s="9"/>
    </row>
    <row r="158" spans="1:12" x14ac:dyDescent="0.2">
      <c r="A158" s="55" t="s">
        <v>14</v>
      </c>
      <c r="B158" s="55"/>
      <c r="C158" s="49" t="s">
        <v>19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20"/>
      <c r="J158" s="43"/>
      <c r="K158" s="9"/>
      <c r="L158" s="9"/>
    </row>
    <row r="159" spans="1:12" x14ac:dyDescent="0.2">
      <c r="A159" s="55" t="s">
        <v>15</v>
      </c>
      <c r="B159" s="55"/>
      <c r="C159" s="49" t="s">
        <v>19</v>
      </c>
      <c r="D159" s="38">
        <f>D35+D42+D49+D56+D63+D70+D77+D91+D98+D105+D112+D119+D126+D140+D147+D154+D133</f>
        <v>167425.85999999999</v>
      </c>
      <c r="E159" s="38">
        <f t="shared" ref="E159:H159" si="9">E35+E42+E49+E56+E63+E70+E77+E91+E98+E105+E112+E119+E126+E140+E147+E154+E133</f>
        <v>70</v>
      </c>
      <c r="F159" s="38">
        <f t="shared" si="9"/>
        <v>127402.1</v>
      </c>
      <c r="G159" s="38">
        <f t="shared" si="9"/>
        <v>7833.3899999999994</v>
      </c>
      <c r="H159" s="38">
        <f t="shared" si="9"/>
        <v>32120.34</v>
      </c>
      <c r="I159" s="20"/>
      <c r="J159" s="43"/>
      <c r="K159" s="9"/>
      <c r="L159" s="9"/>
    </row>
    <row r="160" spans="1:12" x14ac:dyDescent="0.2">
      <c r="A160" s="56" t="s">
        <v>47</v>
      </c>
      <c r="B160" s="56"/>
      <c r="C160" s="49" t="s">
        <v>19</v>
      </c>
      <c r="D160" s="38">
        <f>D161+D162+D163+D164</f>
        <v>320664.38999999996</v>
      </c>
      <c r="E160" s="38">
        <f t="shared" ref="E160:H160" si="10">E161+E162+E163+E164</f>
        <v>106628</v>
      </c>
      <c r="F160" s="38">
        <f t="shared" si="10"/>
        <v>148749.72</v>
      </c>
      <c r="G160" s="38">
        <f t="shared" si="10"/>
        <v>12190.960000000001</v>
      </c>
      <c r="H160" s="38">
        <f t="shared" si="10"/>
        <v>53095.67</v>
      </c>
      <c r="I160" s="17"/>
      <c r="J160" s="50"/>
      <c r="K160" s="9"/>
      <c r="L160" s="9"/>
    </row>
    <row r="161" spans="1:12" x14ac:dyDescent="0.2">
      <c r="A161" s="55" t="s">
        <v>12</v>
      </c>
      <c r="B161" s="55"/>
      <c r="C161" s="49" t="s">
        <v>19</v>
      </c>
      <c r="D161" s="38">
        <f>D24+D156</f>
        <v>25012.79</v>
      </c>
      <c r="E161" s="38">
        <f t="shared" ref="E161:H161" si="11">E24+E156</f>
        <v>4154.59</v>
      </c>
      <c r="F161" s="38">
        <f t="shared" si="11"/>
        <v>16439.650000000001</v>
      </c>
      <c r="G161" s="38">
        <f t="shared" si="11"/>
        <v>897.63</v>
      </c>
      <c r="H161" s="38">
        <f t="shared" si="11"/>
        <v>3520.9</v>
      </c>
      <c r="I161" s="17"/>
      <c r="J161" s="50"/>
      <c r="K161" s="9"/>
      <c r="L161" s="9"/>
    </row>
    <row r="162" spans="1:12" x14ac:dyDescent="0.2">
      <c r="A162" s="55" t="s">
        <v>13</v>
      </c>
      <c r="B162" s="55"/>
      <c r="C162" s="49" t="s">
        <v>19</v>
      </c>
      <c r="D162" s="16">
        <f>D25+D157</f>
        <v>25726.439999999995</v>
      </c>
      <c r="E162" s="38">
        <f t="shared" ref="E162:H162" si="12">E25+E157</f>
        <v>1201.81</v>
      </c>
      <c r="F162" s="38">
        <f t="shared" si="12"/>
        <v>4907.9699999999993</v>
      </c>
      <c r="G162" s="38">
        <f t="shared" si="12"/>
        <v>2162.2400000000002</v>
      </c>
      <c r="H162" s="38">
        <f t="shared" si="12"/>
        <v>17454.429999999997</v>
      </c>
      <c r="I162" s="20"/>
      <c r="J162" s="44"/>
      <c r="K162" s="9"/>
      <c r="L162" s="9"/>
    </row>
    <row r="163" spans="1:12" x14ac:dyDescent="0.2">
      <c r="A163" s="55" t="s">
        <v>14</v>
      </c>
      <c r="B163" s="55"/>
      <c r="C163" s="49" t="s">
        <v>19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20"/>
      <c r="J163" s="44"/>
      <c r="K163" s="9"/>
      <c r="L163" s="9"/>
    </row>
    <row r="164" spans="1:12" x14ac:dyDescent="0.2">
      <c r="A164" s="55" t="s">
        <v>15</v>
      </c>
      <c r="B164" s="55"/>
      <c r="C164" s="49" t="s">
        <v>19</v>
      </c>
      <c r="D164" s="38">
        <f>D27+D159</f>
        <v>269925.15999999997</v>
      </c>
      <c r="E164" s="38">
        <f t="shared" ref="E164:H164" si="13">E27+E159</f>
        <v>101271.6</v>
      </c>
      <c r="F164" s="38">
        <f t="shared" si="13"/>
        <v>127402.1</v>
      </c>
      <c r="G164" s="38">
        <f t="shared" si="13"/>
        <v>9131.09</v>
      </c>
      <c r="H164" s="38">
        <f t="shared" si="13"/>
        <v>32120.34</v>
      </c>
      <c r="I164" s="20"/>
      <c r="J164" s="44"/>
      <c r="K164" s="9"/>
      <c r="L164" s="9"/>
    </row>
    <row r="165" spans="1:12" ht="24.75" customHeight="1" x14ac:dyDescent="0.2">
      <c r="A165" s="83" t="s">
        <v>29</v>
      </c>
      <c r="B165" s="83"/>
      <c r="C165" s="83"/>
      <c r="D165" s="83"/>
      <c r="E165" s="83"/>
      <c r="F165" s="83"/>
      <c r="G165" s="83"/>
      <c r="H165" s="83"/>
      <c r="I165" s="83"/>
      <c r="J165" s="83"/>
      <c r="K165" s="9"/>
      <c r="L165" s="9"/>
    </row>
    <row r="166" spans="1:12" ht="16.5" customHeight="1" x14ac:dyDescent="0.2">
      <c r="A166" s="84" t="s">
        <v>30</v>
      </c>
      <c r="B166" s="84"/>
      <c r="C166" s="84"/>
      <c r="D166" s="84"/>
      <c r="E166" s="84"/>
      <c r="F166" s="84"/>
      <c r="G166" s="84"/>
      <c r="H166" s="84"/>
      <c r="I166" s="84"/>
      <c r="J166" s="84"/>
      <c r="K166" s="9"/>
      <c r="L166" s="9"/>
    </row>
    <row r="167" spans="1:12" ht="24" customHeight="1" x14ac:dyDescent="0.2">
      <c r="A167" s="85" t="s">
        <v>100</v>
      </c>
      <c r="B167" s="45" t="s">
        <v>76</v>
      </c>
      <c r="C167" s="43" t="s">
        <v>32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57" t="s">
        <v>109</v>
      </c>
      <c r="J167" s="71" t="s">
        <v>33</v>
      </c>
      <c r="K167" s="9"/>
      <c r="L167" s="9"/>
    </row>
    <row r="168" spans="1:12" ht="24" x14ac:dyDescent="0.2">
      <c r="A168" s="85"/>
      <c r="B168" s="45" t="s">
        <v>6</v>
      </c>
      <c r="C168" s="43" t="s">
        <v>8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57"/>
      <c r="J168" s="72"/>
      <c r="K168" s="9"/>
      <c r="L168" s="9"/>
    </row>
    <row r="169" spans="1:12" ht="15" customHeight="1" x14ac:dyDescent="0.2">
      <c r="A169" s="85"/>
      <c r="B169" s="46" t="s">
        <v>11</v>
      </c>
      <c r="C169" s="49" t="s">
        <v>19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57"/>
      <c r="J169" s="72"/>
      <c r="K169" s="9"/>
      <c r="L169" s="9"/>
    </row>
    <row r="170" spans="1:12" ht="24" x14ac:dyDescent="0.2">
      <c r="A170" s="85"/>
      <c r="B170" s="46" t="s">
        <v>12</v>
      </c>
      <c r="C170" s="49" t="s">
        <v>19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57"/>
      <c r="J170" s="72"/>
      <c r="K170" s="9"/>
      <c r="L170" s="9"/>
    </row>
    <row r="171" spans="1:12" ht="24" x14ac:dyDescent="0.2">
      <c r="A171" s="85"/>
      <c r="B171" s="46" t="s">
        <v>13</v>
      </c>
      <c r="C171" s="49" t="s">
        <v>19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57"/>
      <c r="J171" s="72"/>
      <c r="K171" s="9"/>
      <c r="L171" s="9"/>
    </row>
    <row r="172" spans="1:12" ht="24" x14ac:dyDescent="0.2">
      <c r="A172" s="85"/>
      <c r="B172" s="46" t="s">
        <v>14</v>
      </c>
      <c r="C172" s="49" t="s">
        <v>19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57"/>
      <c r="J172" s="72"/>
      <c r="K172" s="9"/>
      <c r="L172" s="9"/>
    </row>
    <row r="173" spans="1:12" ht="15" customHeight="1" x14ac:dyDescent="0.2">
      <c r="A173" s="85"/>
      <c r="B173" s="46" t="s">
        <v>15</v>
      </c>
      <c r="C173" s="49" t="s">
        <v>19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57"/>
      <c r="J173" s="72"/>
      <c r="K173" s="9"/>
      <c r="L173" s="9"/>
    </row>
    <row r="174" spans="1:12" ht="24" customHeight="1" x14ac:dyDescent="0.2">
      <c r="A174" s="55" t="s">
        <v>101</v>
      </c>
      <c r="B174" s="45" t="s">
        <v>31</v>
      </c>
      <c r="C174" s="43" t="s">
        <v>34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57" t="s">
        <v>109</v>
      </c>
      <c r="J174" s="72"/>
      <c r="K174" s="9"/>
      <c r="L174" s="9"/>
    </row>
    <row r="175" spans="1:12" ht="24" x14ac:dyDescent="0.2">
      <c r="A175" s="55"/>
      <c r="B175" s="45" t="s">
        <v>6</v>
      </c>
      <c r="C175" s="49" t="s">
        <v>19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57"/>
      <c r="J175" s="72"/>
      <c r="K175" s="9"/>
      <c r="L175" s="9"/>
    </row>
    <row r="176" spans="1:12" ht="12.75" customHeight="1" x14ac:dyDescent="0.2">
      <c r="A176" s="55"/>
      <c r="B176" s="46" t="s">
        <v>11</v>
      </c>
      <c r="C176" s="49" t="s">
        <v>19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29"/>
      <c r="J176" s="72"/>
      <c r="K176" s="9"/>
      <c r="L176" s="9"/>
    </row>
    <row r="177" spans="1:12" ht="24" x14ac:dyDescent="0.2">
      <c r="A177" s="55"/>
      <c r="B177" s="46" t="s">
        <v>12</v>
      </c>
      <c r="C177" s="49" t="s">
        <v>19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29"/>
      <c r="J177" s="72"/>
      <c r="K177" s="9"/>
      <c r="L177" s="9"/>
    </row>
    <row r="178" spans="1:12" ht="24" x14ac:dyDescent="0.2">
      <c r="A178" s="55"/>
      <c r="B178" s="46" t="s">
        <v>13</v>
      </c>
      <c r="C178" s="49" t="s">
        <v>19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29"/>
      <c r="J178" s="72"/>
      <c r="K178" s="9"/>
      <c r="L178" s="9"/>
    </row>
    <row r="179" spans="1:12" ht="24" x14ac:dyDescent="0.2">
      <c r="A179" s="55"/>
      <c r="B179" s="46" t="s">
        <v>14</v>
      </c>
      <c r="C179" s="49" t="s">
        <v>19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29"/>
      <c r="J179" s="73"/>
      <c r="K179" s="9"/>
      <c r="L179" s="9"/>
    </row>
    <row r="180" spans="1:12" ht="19.5" customHeight="1" x14ac:dyDescent="0.2">
      <c r="A180" s="55"/>
      <c r="B180" s="46" t="s">
        <v>15</v>
      </c>
      <c r="C180" s="49" t="s">
        <v>19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29"/>
      <c r="J180" s="43"/>
      <c r="K180" s="9"/>
      <c r="L180" s="9"/>
    </row>
    <row r="181" spans="1:12" ht="24" customHeight="1" x14ac:dyDescent="0.2">
      <c r="A181" s="55" t="s">
        <v>102</v>
      </c>
      <c r="B181" s="45" t="s">
        <v>31</v>
      </c>
      <c r="C181" s="43" t="s">
        <v>34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57" t="s">
        <v>109</v>
      </c>
      <c r="J181" s="80" t="s">
        <v>33</v>
      </c>
      <c r="K181" s="9"/>
      <c r="L181" s="9"/>
    </row>
    <row r="182" spans="1:12" ht="24" x14ac:dyDescent="0.2">
      <c r="A182" s="55"/>
      <c r="B182" s="45" t="s">
        <v>6</v>
      </c>
      <c r="C182" s="49" t="s">
        <v>19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57"/>
      <c r="J182" s="81"/>
      <c r="K182" s="9"/>
      <c r="L182" s="9"/>
    </row>
    <row r="183" spans="1:12" ht="12.75" customHeight="1" x14ac:dyDescent="0.2">
      <c r="A183" s="55"/>
      <c r="B183" s="46" t="s">
        <v>11</v>
      </c>
      <c r="C183" s="49" t="s">
        <v>19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29"/>
      <c r="J183" s="81"/>
      <c r="K183" s="9"/>
      <c r="L183" s="9"/>
    </row>
    <row r="184" spans="1:12" ht="15.75" customHeight="1" x14ac:dyDescent="0.2">
      <c r="A184" s="55"/>
      <c r="B184" s="46" t="s">
        <v>12</v>
      </c>
      <c r="C184" s="49" t="s">
        <v>19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29"/>
      <c r="J184" s="81"/>
      <c r="K184" s="9"/>
      <c r="L184" s="9"/>
    </row>
    <row r="185" spans="1:12" ht="24" x14ac:dyDescent="0.2">
      <c r="A185" s="55"/>
      <c r="B185" s="46" t="s">
        <v>13</v>
      </c>
      <c r="C185" s="49" t="s">
        <v>19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29"/>
      <c r="J185" s="81"/>
      <c r="K185" s="9"/>
      <c r="L185" s="9"/>
    </row>
    <row r="186" spans="1:12" ht="24" x14ac:dyDescent="0.2">
      <c r="A186" s="55"/>
      <c r="B186" s="46" t="s">
        <v>14</v>
      </c>
      <c r="C186" s="49" t="s">
        <v>19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29"/>
      <c r="J186" s="81"/>
      <c r="K186" s="9"/>
      <c r="L186" s="9"/>
    </row>
    <row r="187" spans="1:12" ht="12.75" customHeight="1" x14ac:dyDescent="0.2">
      <c r="A187" s="55"/>
      <c r="B187" s="46" t="s">
        <v>15</v>
      </c>
      <c r="C187" s="49" t="s">
        <v>19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29"/>
      <c r="J187" s="81"/>
      <c r="K187" s="9"/>
      <c r="L187" s="9"/>
    </row>
    <row r="188" spans="1:12" ht="24" customHeight="1" x14ac:dyDescent="0.2">
      <c r="A188" s="55" t="s">
        <v>103</v>
      </c>
      <c r="B188" s="45" t="s">
        <v>31</v>
      </c>
      <c r="C188" s="43" t="s">
        <v>34</v>
      </c>
      <c r="D188" s="35">
        <v>4</v>
      </c>
      <c r="E188" s="38"/>
      <c r="F188" s="35"/>
      <c r="G188" s="35"/>
      <c r="H188" s="35"/>
      <c r="I188" s="71" t="s">
        <v>109</v>
      </c>
      <c r="J188" s="81"/>
      <c r="K188" s="9"/>
      <c r="L188" s="9"/>
    </row>
    <row r="189" spans="1:12" ht="24" x14ac:dyDescent="0.2">
      <c r="A189" s="55"/>
      <c r="B189" s="45" t="s">
        <v>6</v>
      </c>
      <c r="C189" s="49" t="s">
        <v>19</v>
      </c>
      <c r="D189" s="18">
        <v>24.9</v>
      </c>
      <c r="E189" s="38">
        <v>0</v>
      </c>
      <c r="F189" s="18"/>
      <c r="G189" s="18"/>
      <c r="H189" s="18"/>
      <c r="I189" s="72"/>
      <c r="J189" s="81"/>
      <c r="K189" s="9"/>
      <c r="L189" s="9"/>
    </row>
    <row r="190" spans="1:12" ht="13.5" customHeight="1" x14ac:dyDescent="0.2">
      <c r="A190" s="55"/>
      <c r="B190" s="46" t="s">
        <v>11</v>
      </c>
      <c r="C190" s="49" t="s">
        <v>19</v>
      </c>
      <c r="D190" s="38">
        <v>444.64</v>
      </c>
      <c r="E190" s="38">
        <v>0</v>
      </c>
      <c r="F190" s="18">
        <v>15.9</v>
      </c>
      <c r="G190" s="38">
        <v>134.19999999999999</v>
      </c>
      <c r="H190" s="16">
        <v>15.25</v>
      </c>
      <c r="I190" s="72"/>
      <c r="J190" s="81"/>
      <c r="K190" s="9"/>
      <c r="L190" s="9"/>
    </row>
    <row r="191" spans="1:12" ht="24" x14ac:dyDescent="0.2">
      <c r="A191" s="55"/>
      <c r="B191" s="46" t="s">
        <v>12</v>
      </c>
      <c r="C191" s="49" t="s">
        <v>19</v>
      </c>
      <c r="D191" s="38">
        <v>92.5</v>
      </c>
      <c r="E191" s="38">
        <v>0</v>
      </c>
      <c r="F191" s="38">
        <v>0</v>
      </c>
      <c r="G191" s="38">
        <v>92.5</v>
      </c>
      <c r="H191" s="38">
        <v>0</v>
      </c>
      <c r="I191" s="72"/>
      <c r="J191" s="81"/>
      <c r="K191" s="9"/>
      <c r="L191" s="9"/>
    </row>
    <row r="192" spans="1:12" ht="24" x14ac:dyDescent="0.2">
      <c r="A192" s="55"/>
      <c r="B192" s="46" t="s">
        <v>13</v>
      </c>
      <c r="C192" s="49" t="s">
        <v>19</v>
      </c>
      <c r="D192" s="38">
        <v>7.1</v>
      </c>
      <c r="E192" s="38">
        <v>0</v>
      </c>
      <c r="F192" s="18">
        <v>3.5</v>
      </c>
      <c r="G192" s="38">
        <v>0</v>
      </c>
      <c r="H192" s="18">
        <v>3.6</v>
      </c>
      <c r="I192" s="72"/>
      <c r="J192" s="81"/>
      <c r="K192" s="9"/>
      <c r="L192" s="9"/>
    </row>
    <row r="193" spans="1:12" ht="24" x14ac:dyDescent="0.2">
      <c r="A193" s="55"/>
      <c r="B193" s="46" t="s">
        <v>14</v>
      </c>
      <c r="C193" s="49" t="s">
        <v>19</v>
      </c>
      <c r="D193" s="35">
        <v>0</v>
      </c>
      <c r="E193" s="38">
        <v>0</v>
      </c>
      <c r="F193" s="38">
        <v>0</v>
      </c>
      <c r="G193" s="38">
        <v>0</v>
      </c>
      <c r="H193" s="38">
        <v>0</v>
      </c>
      <c r="I193" s="72"/>
      <c r="J193" s="82"/>
      <c r="K193" s="9"/>
      <c r="L193" s="9"/>
    </row>
    <row r="194" spans="1:12" ht="27.75" customHeight="1" x14ac:dyDescent="0.2">
      <c r="A194" s="55"/>
      <c r="B194" s="46" t="s">
        <v>15</v>
      </c>
      <c r="C194" s="49" t="s">
        <v>19</v>
      </c>
      <c r="D194" s="38">
        <v>345.04</v>
      </c>
      <c r="E194" s="38">
        <v>0</v>
      </c>
      <c r="F194" s="18">
        <v>12.4</v>
      </c>
      <c r="G194" s="16">
        <v>320.95</v>
      </c>
      <c r="H194" s="18">
        <v>11.65</v>
      </c>
      <c r="I194" s="73"/>
      <c r="J194" s="43"/>
      <c r="K194" s="9"/>
      <c r="L194" s="9"/>
    </row>
    <row r="195" spans="1:12" ht="12.75" customHeight="1" x14ac:dyDescent="0.2">
      <c r="A195" s="55" t="s">
        <v>104</v>
      </c>
      <c r="B195" s="45" t="s">
        <v>35</v>
      </c>
      <c r="C195" s="43" t="s">
        <v>34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57" t="s">
        <v>109</v>
      </c>
      <c r="J195" s="57" t="s">
        <v>36</v>
      </c>
      <c r="K195" s="9"/>
      <c r="L195" s="9"/>
    </row>
    <row r="196" spans="1:12" ht="24" x14ac:dyDescent="0.2">
      <c r="A196" s="55"/>
      <c r="B196" s="45" t="s">
        <v>6</v>
      </c>
      <c r="C196" s="49" t="s">
        <v>19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57"/>
      <c r="J196" s="57"/>
      <c r="K196" s="9"/>
      <c r="L196" s="9"/>
    </row>
    <row r="197" spans="1:12" ht="12.75" customHeight="1" x14ac:dyDescent="0.2">
      <c r="A197" s="55"/>
      <c r="B197" s="46" t="s">
        <v>11</v>
      </c>
      <c r="C197" s="49" t="s">
        <v>19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57"/>
      <c r="J197" s="57"/>
      <c r="K197" s="9"/>
      <c r="L197" s="9"/>
    </row>
    <row r="198" spans="1:12" ht="24" x14ac:dyDescent="0.2">
      <c r="A198" s="55"/>
      <c r="B198" s="46" t="s">
        <v>12</v>
      </c>
      <c r="C198" s="49" t="s">
        <v>19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57"/>
      <c r="J198" s="57"/>
      <c r="K198" s="9"/>
      <c r="L198" s="9"/>
    </row>
    <row r="199" spans="1:12" ht="24" x14ac:dyDescent="0.2">
      <c r="A199" s="55"/>
      <c r="B199" s="46" t="s">
        <v>13</v>
      </c>
      <c r="C199" s="49" t="s">
        <v>19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57"/>
      <c r="J199" s="57"/>
      <c r="K199" s="9"/>
      <c r="L199" s="9"/>
    </row>
    <row r="200" spans="1:12" ht="24" x14ac:dyDescent="0.2">
      <c r="A200" s="55"/>
      <c r="B200" s="46" t="s">
        <v>14</v>
      </c>
      <c r="C200" s="49" t="s">
        <v>19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57"/>
      <c r="J200" s="57"/>
      <c r="K200" s="9"/>
      <c r="L200" s="9"/>
    </row>
    <row r="201" spans="1:12" ht="15" customHeight="1" x14ac:dyDescent="0.2">
      <c r="A201" s="55"/>
      <c r="B201" s="46" t="s">
        <v>15</v>
      </c>
      <c r="C201" s="49" t="s">
        <v>19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57"/>
      <c r="J201" s="57"/>
      <c r="K201" s="9"/>
      <c r="L201" s="9"/>
    </row>
    <row r="202" spans="1:12" ht="19.5" customHeight="1" x14ac:dyDescent="0.2">
      <c r="A202" s="74" t="s">
        <v>92</v>
      </c>
      <c r="B202" s="45" t="s">
        <v>74</v>
      </c>
      <c r="C202" s="43" t="s">
        <v>34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57" t="s">
        <v>109</v>
      </c>
      <c r="J202" s="71" t="s">
        <v>37</v>
      </c>
      <c r="K202" s="9"/>
      <c r="L202" s="9"/>
    </row>
    <row r="203" spans="1:12" ht="24" x14ac:dyDescent="0.2">
      <c r="A203" s="75"/>
      <c r="B203" s="45" t="s">
        <v>6</v>
      </c>
      <c r="C203" s="49" t="s">
        <v>19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57"/>
      <c r="J203" s="72"/>
      <c r="K203" s="9"/>
      <c r="L203" s="9"/>
    </row>
    <row r="204" spans="1:12" ht="24" x14ac:dyDescent="0.2">
      <c r="A204" s="75"/>
      <c r="B204" s="46" t="s">
        <v>11</v>
      </c>
      <c r="C204" s="49" t="s">
        <v>19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57"/>
      <c r="J204" s="72"/>
      <c r="K204" s="9"/>
      <c r="L204" s="9"/>
    </row>
    <row r="205" spans="1:12" ht="19.5" customHeight="1" x14ac:dyDescent="0.2">
      <c r="A205" s="75"/>
      <c r="B205" s="46" t="s">
        <v>12</v>
      </c>
      <c r="C205" s="49" t="s">
        <v>19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57"/>
      <c r="J205" s="72"/>
      <c r="K205" s="9"/>
      <c r="L205" s="9"/>
    </row>
    <row r="206" spans="1:12" ht="19.5" customHeight="1" x14ac:dyDescent="0.2">
      <c r="A206" s="75"/>
      <c r="B206" s="46" t="s">
        <v>13</v>
      </c>
      <c r="C206" s="49" t="s">
        <v>19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57"/>
      <c r="J206" s="72"/>
      <c r="K206" s="9"/>
      <c r="L206" s="9"/>
    </row>
    <row r="207" spans="1:12" ht="24" x14ac:dyDescent="0.2">
      <c r="A207" s="75"/>
      <c r="B207" s="46" t="s">
        <v>14</v>
      </c>
      <c r="C207" s="49" t="s">
        <v>19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57"/>
      <c r="J207" s="72"/>
      <c r="K207" s="9"/>
      <c r="L207" s="9"/>
    </row>
    <row r="208" spans="1:12" ht="93" customHeight="1" x14ac:dyDescent="0.2">
      <c r="A208" s="76"/>
      <c r="B208" s="46" t="s">
        <v>15</v>
      </c>
      <c r="C208" s="49" t="s">
        <v>19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57"/>
      <c r="J208" s="73"/>
      <c r="K208" s="9"/>
      <c r="L208" s="9"/>
    </row>
    <row r="209" spans="1:12" ht="24" x14ac:dyDescent="0.2">
      <c r="A209" s="74" t="s">
        <v>91</v>
      </c>
      <c r="B209" s="45" t="s">
        <v>76</v>
      </c>
      <c r="C209" s="49" t="s">
        <v>34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48"/>
      <c r="J209" s="71" t="s">
        <v>37</v>
      </c>
      <c r="K209" s="9"/>
      <c r="L209" s="9"/>
    </row>
    <row r="210" spans="1:12" ht="24" x14ac:dyDescent="0.2">
      <c r="A210" s="75"/>
      <c r="B210" s="45" t="s">
        <v>6</v>
      </c>
      <c r="C210" s="49" t="s">
        <v>19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48"/>
      <c r="J210" s="72"/>
      <c r="K210" s="9"/>
      <c r="L210" s="9"/>
    </row>
    <row r="211" spans="1:12" ht="14.25" customHeight="1" x14ac:dyDescent="0.2">
      <c r="A211" s="75"/>
      <c r="B211" s="46" t="s">
        <v>11</v>
      </c>
      <c r="C211" s="49" t="s">
        <v>19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48"/>
      <c r="J211" s="72"/>
      <c r="K211" s="9"/>
      <c r="L211" s="9"/>
    </row>
    <row r="212" spans="1:12" ht="24" x14ac:dyDescent="0.2">
      <c r="A212" s="75"/>
      <c r="B212" s="46" t="s">
        <v>12</v>
      </c>
      <c r="C212" s="49" t="s">
        <v>19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48"/>
      <c r="J212" s="72"/>
      <c r="K212" s="9"/>
      <c r="L212" s="9"/>
    </row>
    <row r="213" spans="1:12" ht="24" x14ac:dyDescent="0.2">
      <c r="A213" s="75"/>
      <c r="B213" s="46" t="s">
        <v>13</v>
      </c>
      <c r="C213" s="49" t="s">
        <v>19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48"/>
      <c r="J213" s="72"/>
      <c r="K213" s="9"/>
      <c r="L213" s="9"/>
    </row>
    <row r="214" spans="1:12" ht="10.5" customHeight="1" x14ac:dyDescent="0.2">
      <c r="A214" s="75"/>
      <c r="B214" s="46" t="s">
        <v>14</v>
      </c>
      <c r="C214" s="49" t="s">
        <v>19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48"/>
      <c r="J214" s="72"/>
      <c r="K214" s="9"/>
      <c r="L214" s="9"/>
    </row>
    <row r="215" spans="1:12" ht="21.75" customHeight="1" x14ac:dyDescent="0.2">
      <c r="A215" s="76"/>
      <c r="B215" s="46" t="s">
        <v>15</v>
      </c>
      <c r="C215" s="49" t="s">
        <v>19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48"/>
      <c r="J215" s="72"/>
      <c r="K215" s="9"/>
      <c r="L215" s="9"/>
    </row>
    <row r="216" spans="1:12" ht="14.25" customHeight="1" x14ac:dyDescent="0.2">
      <c r="A216" s="55" t="s">
        <v>83</v>
      </c>
      <c r="B216" s="46" t="s">
        <v>11</v>
      </c>
      <c r="C216" s="43" t="s">
        <v>19</v>
      </c>
      <c r="D216" s="18">
        <v>453.05900000000003</v>
      </c>
      <c r="E216" s="38">
        <v>0</v>
      </c>
      <c r="F216" s="38">
        <v>0</v>
      </c>
      <c r="G216" s="38">
        <v>0</v>
      </c>
      <c r="H216" s="18">
        <v>453.05900000000003</v>
      </c>
      <c r="I216" s="71" t="s">
        <v>109</v>
      </c>
      <c r="J216" s="78" t="s">
        <v>37</v>
      </c>
      <c r="K216" s="9"/>
      <c r="L216" s="9"/>
    </row>
    <row r="217" spans="1:12" ht="24" x14ac:dyDescent="0.2">
      <c r="A217" s="55"/>
      <c r="B217" s="46" t="s">
        <v>12</v>
      </c>
      <c r="C217" s="43" t="s">
        <v>19</v>
      </c>
      <c r="D217" s="38">
        <v>0</v>
      </c>
      <c r="E217" s="38">
        <v>0</v>
      </c>
      <c r="F217" s="38">
        <v>0</v>
      </c>
      <c r="G217" s="38">
        <v>0</v>
      </c>
      <c r="H217" s="16">
        <v>0</v>
      </c>
      <c r="I217" s="72"/>
      <c r="J217" s="79"/>
      <c r="K217" s="9"/>
      <c r="L217" s="9"/>
    </row>
    <row r="218" spans="1:12" ht="24" x14ac:dyDescent="0.2">
      <c r="A218" s="55"/>
      <c r="B218" s="46" t="s">
        <v>13</v>
      </c>
      <c r="C218" s="43" t="s">
        <v>19</v>
      </c>
      <c r="D218" s="38">
        <v>0</v>
      </c>
      <c r="E218" s="38">
        <v>0</v>
      </c>
      <c r="F218" s="38">
        <v>0</v>
      </c>
      <c r="G218" s="38">
        <v>0</v>
      </c>
      <c r="H218" s="16">
        <v>0</v>
      </c>
      <c r="I218" s="72"/>
      <c r="J218" s="79"/>
      <c r="K218" s="9"/>
      <c r="L218" s="9"/>
    </row>
    <row r="219" spans="1:12" ht="24" x14ac:dyDescent="0.2">
      <c r="A219" s="55"/>
      <c r="B219" s="46" t="s">
        <v>14</v>
      </c>
      <c r="C219" s="43" t="s">
        <v>19</v>
      </c>
      <c r="D219" s="18">
        <v>453.05900000000003</v>
      </c>
      <c r="E219" s="38">
        <v>0</v>
      </c>
      <c r="F219" s="38">
        <v>0</v>
      </c>
      <c r="G219" s="38">
        <v>0</v>
      </c>
      <c r="H219" s="18">
        <v>453.05900000000003</v>
      </c>
      <c r="I219" s="72"/>
      <c r="J219" s="79"/>
      <c r="K219" s="9"/>
      <c r="L219" s="9"/>
    </row>
    <row r="220" spans="1:12" ht="15.75" customHeight="1" x14ac:dyDescent="0.2">
      <c r="A220" s="55"/>
      <c r="B220" s="46" t="s">
        <v>15</v>
      </c>
      <c r="C220" s="43" t="s">
        <v>19</v>
      </c>
      <c r="D220" s="35">
        <v>0</v>
      </c>
      <c r="E220" s="38">
        <v>0</v>
      </c>
      <c r="F220" s="38">
        <v>0</v>
      </c>
      <c r="G220" s="38">
        <v>0</v>
      </c>
      <c r="H220" s="35">
        <v>0</v>
      </c>
      <c r="I220" s="73"/>
      <c r="J220" s="79"/>
      <c r="K220" s="9"/>
      <c r="L220" s="9"/>
    </row>
    <row r="221" spans="1:12" ht="27" customHeight="1" x14ac:dyDescent="0.2">
      <c r="A221" s="68" t="s">
        <v>84</v>
      </c>
      <c r="B221" s="45" t="s">
        <v>111</v>
      </c>
      <c r="C221" s="43" t="s">
        <v>72</v>
      </c>
      <c r="D221" s="35">
        <v>4</v>
      </c>
      <c r="E221" s="38">
        <v>0</v>
      </c>
      <c r="F221" s="38">
        <v>0</v>
      </c>
      <c r="G221" s="38">
        <v>0</v>
      </c>
      <c r="H221" s="35">
        <v>4</v>
      </c>
      <c r="I221" s="57" t="s">
        <v>109</v>
      </c>
      <c r="J221" s="65"/>
      <c r="K221" s="9"/>
      <c r="L221" s="9"/>
    </row>
    <row r="222" spans="1:12" ht="13.5" customHeight="1" x14ac:dyDescent="0.2">
      <c r="A222" s="69"/>
      <c r="B222" s="45" t="s">
        <v>6</v>
      </c>
      <c r="C222" s="49" t="s">
        <v>68</v>
      </c>
      <c r="D222" s="16"/>
      <c r="E222" s="16">
        <v>0</v>
      </c>
      <c r="F222" s="16">
        <v>0</v>
      </c>
      <c r="G222" s="16">
        <v>0</v>
      </c>
      <c r="H222" s="16"/>
      <c r="I222" s="57"/>
      <c r="J222" s="65"/>
      <c r="K222" s="9"/>
      <c r="L222" s="9"/>
    </row>
    <row r="223" spans="1:12" ht="12" customHeight="1" x14ac:dyDescent="0.2">
      <c r="A223" s="69"/>
      <c r="B223" s="46" t="s">
        <v>11</v>
      </c>
      <c r="C223" s="43" t="s">
        <v>19</v>
      </c>
      <c r="D223" s="18">
        <v>453.05900000000003</v>
      </c>
      <c r="E223" s="38">
        <v>0</v>
      </c>
      <c r="F223" s="38">
        <v>0</v>
      </c>
      <c r="G223" s="38">
        <v>0</v>
      </c>
      <c r="H223" s="18">
        <v>453.05900000000003</v>
      </c>
      <c r="I223" s="57"/>
      <c r="J223" s="65"/>
      <c r="K223" s="9"/>
      <c r="L223" s="9"/>
    </row>
    <row r="224" spans="1:12" ht="24" x14ac:dyDescent="0.2">
      <c r="A224" s="69"/>
      <c r="B224" s="46" t="s">
        <v>12</v>
      </c>
      <c r="C224" s="43" t="s">
        <v>19</v>
      </c>
      <c r="D224" s="35">
        <v>0</v>
      </c>
      <c r="E224" s="38">
        <v>0</v>
      </c>
      <c r="F224" s="38">
        <v>0</v>
      </c>
      <c r="G224" s="38">
        <v>0</v>
      </c>
      <c r="H224" s="38">
        <v>0</v>
      </c>
      <c r="I224" s="57"/>
      <c r="J224" s="65"/>
      <c r="K224" s="9"/>
      <c r="L224" s="9"/>
    </row>
    <row r="225" spans="1:12" ht="24" x14ac:dyDescent="0.2">
      <c r="A225" s="69"/>
      <c r="B225" s="46" t="s">
        <v>13</v>
      </c>
      <c r="C225" s="43" t="s">
        <v>19</v>
      </c>
      <c r="D225" s="35">
        <v>0</v>
      </c>
      <c r="E225" s="38">
        <v>0</v>
      </c>
      <c r="F225" s="38">
        <v>0</v>
      </c>
      <c r="G225" s="38">
        <v>0</v>
      </c>
      <c r="H225" s="38">
        <v>0</v>
      </c>
      <c r="I225" s="57"/>
      <c r="J225" s="65"/>
      <c r="K225" s="9"/>
      <c r="L225" s="9"/>
    </row>
    <row r="226" spans="1:12" ht="24" x14ac:dyDescent="0.2">
      <c r="A226" s="69"/>
      <c r="B226" s="46" t="s">
        <v>14</v>
      </c>
      <c r="C226" s="43" t="s">
        <v>19</v>
      </c>
      <c r="D226" s="18">
        <v>453.05900000000003</v>
      </c>
      <c r="E226" s="38">
        <v>0</v>
      </c>
      <c r="F226" s="38">
        <v>0</v>
      </c>
      <c r="G226" s="38">
        <v>0</v>
      </c>
      <c r="H226" s="18">
        <v>453.05900000000003</v>
      </c>
      <c r="I226" s="57"/>
      <c r="J226" s="65"/>
      <c r="K226" s="9"/>
      <c r="L226" s="9"/>
    </row>
    <row r="227" spans="1:12" ht="18" customHeight="1" x14ac:dyDescent="0.2">
      <c r="A227" s="70"/>
      <c r="B227" s="46" t="s">
        <v>15</v>
      </c>
      <c r="C227" s="43" t="s">
        <v>19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57"/>
      <c r="J227" s="65"/>
      <c r="K227" s="9"/>
      <c r="L227" s="9"/>
    </row>
    <row r="228" spans="1:12" x14ac:dyDescent="0.2">
      <c r="A228" s="56" t="s">
        <v>39</v>
      </c>
      <c r="B228" s="56"/>
      <c r="C228" s="49" t="s">
        <v>19</v>
      </c>
      <c r="D228" s="101">
        <f>D169+D176+D183+D197+D204+D211+D216+D190</f>
        <v>897.69900000000007</v>
      </c>
      <c r="E228" s="37">
        <f t="shared" ref="E228:H228" si="14">E169+E176+E183+E197+E204+E211+E216+E190</f>
        <v>0</v>
      </c>
      <c r="F228" s="37">
        <f t="shared" si="14"/>
        <v>15.9</v>
      </c>
      <c r="G228" s="37">
        <f t="shared" si="14"/>
        <v>134.19999999999999</v>
      </c>
      <c r="H228" s="101">
        <f t="shared" si="14"/>
        <v>468.30900000000003</v>
      </c>
      <c r="I228" s="21"/>
      <c r="J228" s="21"/>
      <c r="K228" s="9"/>
      <c r="L228" s="9"/>
    </row>
    <row r="229" spans="1:12" x14ac:dyDescent="0.2">
      <c r="A229" s="55" t="s">
        <v>12</v>
      </c>
      <c r="B229" s="55"/>
      <c r="C229" s="49" t="s">
        <v>19</v>
      </c>
      <c r="D229" s="16">
        <f>D170+D177+D184+D191+D198+D205+D212+D217</f>
        <v>92.5</v>
      </c>
      <c r="E229" s="16">
        <f t="shared" ref="E229:H229" si="15">E170+E177+E184+E191+E198+E205+E212+E217</f>
        <v>0</v>
      </c>
      <c r="F229" s="16">
        <f t="shared" si="15"/>
        <v>0</v>
      </c>
      <c r="G229" s="16">
        <f t="shared" si="15"/>
        <v>92.5</v>
      </c>
      <c r="H229" s="16">
        <f t="shared" si="15"/>
        <v>0</v>
      </c>
      <c r="I229" s="21"/>
      <c r="J229" s="21"/>
      <c r="K229" s="9"/>
      <c r="L229" s="9"/>
    </row>
    <row r="230" spans="1:12" x14ac:dyDescent="0.2">
      <c r="A230" s="55" t="s">
        <v>13</v>
      </c>
      <c r="B230" s="55"/>
      <c r="C230" s="49" t="s">
        <v>19</v>
      </c>
      <c r="D230" s="16">
        <f t="shared" ref="D230:H230" si="16">D171+D178+D185+D192+D199+D206+D213+D218</f>
        <v>7.1</v>
      </c>
      <c r="E230" s="16">
        <f t="shared" si="16"/>
        <v>0</v>
      </c>
      <c r="F230" s="16">
        <f t="shared" si="16"/>
        <v>3.5</v>
      </c>
      <c r="G230" s="16">
        <f t="shared" si="16"/>
        <v>0</v>
      </c>
      <c r="H230" s="16">
        <f t="shared" si="16"/>
        <v>3.6</v>
      </c>
      <c r="I230" s="21"/>
      <c r="J230" s="21"/>
      <c r="K230" s="9"/>
      <c r="L230" s="9"/>
    </row>
    <row r="231" spans="1:12" x14ac:dyDescent="0.2">
      <c r="A231" s="55" t="s">
        <v>14</v>
      </c>
      <c r="B231" s="55"/>
      <c r="C231" s="49" t="s">
        <v>19</v>
      </c>
      <c r="D231" s="100">
        <f t="shared" ref="D231:H231" si="17">D219</f>
        <v>453.05900000000003</v>
      </c>
      <c r="E231" s="39">
        <f t="shared" si="17"/>
        <v>0</v>
      </c>
      <c r="F231" s="39">
        <f t="shared" si="17"/>
        <v>0</v>
      </c>
      <c r="G231" s="39">
        <f t="shared" si="17"/>
        <v>0</v>
      </c>
      <c r="H231" s="100">
        <f t="shared" si="17"/>
        <v>453.05900000000003</v>
      </c>
      <c r="I231" s="21"/>
      <c r="J231" s="21"/>
      <c r="K231" s="9"/>
      <c r="L231" s="9"/>
    </row>
    <row r="232" spans="1:12" x14ac:dyDescent="0.2">
      <c r="A232" s="55" t="s">
        <v>15</v>
      </c>
      <c r="B232" s="55"/>
      <c r="C232" s="49" t="s">
        <v>19</v>
      </c>
      <c r="D232" s="16">
        <f>D173+D180+D187+D194+D201+D208+D215+D220</f>
        <v>345.04</v>
      </c>
      <c r="E232" s="16">
        <f t="shared" ref="E232:H232" si="18">E173+E180+E187+E194+E201+E208+E215+E220</f>
        <v>0</v>
      </c>
      <c r="F232" s="16">
        <f t="shared" si="18"/>
        <v>12.4</v>
      </c>
      <c r="G232" s="16">
        <f t="shared" si="18"/>
        <v>320.95</v>
      </c>
      <c r="H232" s="16">
        <f t="shared" si="18"/>
        <v>11.65</v>
      </c>
      <c r="I232" s="21"/>
      <c r="J232" s="21"/>
      <c r="K232" s="9"/>
      <c r="L232" s="9"/>
    </row>
    <row r="233" spans="1:12" ht="14.25" customHeight="1" x14ac:dyDescent="0.2">
      <c r="A233" s="77" t="s">
        <v>40</v>
      </c>
      <c r="B233" s="77"/>
      <c r="C233" s="77"/>
      <c r="D233" s="77"/>
      <c r="E233" s="77"/>
      <c r="F233" s="77"/>
      <c r="G233" s="77"/>
      <c r="H233" s="77"/>
      <c r="I233" s="77"/>
      <c r="J233" s="77"/>
      <c r="K233" s="9"/>
      <c r="L233" s="9"/>
    </row>
    <row r="234" spans="1:12" ht="13.5" customHeight="1" x14ac:dyDescent="0.2">
      <c r="A234" s="55" t="s">
        <v>93</v>
      </c>
      <c r="B234" s="46" t="s">
        <v>11</v>
      </c>
      <c r="C234" s="43" t="s">
        <v>19</v>
      </c>
      <c r="D234" s="38">
        <f>D235+D236+D237+D238</f>
        <v>13855</v>
      </c>
      <c r="E234" s="38">
        <v>0</v>
      </c>
      <c r="F234" s="38">
        <v>0</v>
      </c>
      <c r="G234" s="38">
        <v>13855</v>
      </c>
      <c r="H234" s="38">
        <v>0</v>
      </c>
      <c r="I234" s="57" t="s">
        <v>109</v>
      </c>
      <c r="J234" s="57" t="s">
        <v>41</v>
      </c>
      <c r="K234" s="9"/>
      <c r="L234" s="9"/>
    </row>
    <row r="235" spans="1:12" ht="24" x14ac:dyDescent="0.2">
      <c r="A235" s="55"/>
      <c r="B235" s="46" t="s">
        <v>12</v>
      </c>
      <c r="C235" s="43" t="s">
        <v>19</v>
      </c>
      <c r="D235" s="38">
        <f>D242+D249+D256</f>
        <v>9726.6</v>
      </c>
      <c r="E235" s="38">
        <v>0</v>
      </c>
      <c r="F235" s="38">
        <v>0</v>
      </c>
      <c r="G235" s="38">
        <v>9726.6</v>
      </c>
      <c r="H235" s="38">
        <v>0</v>
      </c>
      <c r="I235" s="57"/>
      <c r="J235" s="57"/>
      <c r="K235" s="9"/>
      <c r="L235" s="9"/>
    </row>
    <row r="236" spans="1:12" ht="24" x14ac:dyDescent="0.2">
      <c r="A236" s="55"/>
      <c r="B236" s="46" t="s">
        <v>13</v>
      </c>
      <c r="C236" s="43" t="s">
        <v>19</v>
      </c>
      <c r="D236" s="38">
        <f>D243+D250+D257</f>
        <v>2743.4</v>
      </c>
      <c r="E236" s="38">
        <v>0</v>
      </c>
      <c r="F236" s="38">
        <v>0</v>
      </c>
      <c r="G236" s="38">
        <v>2743.4</v>
      </c>
      <c r="H236" s="38">
        <v>0</v>
      </c>
      <c r="I236" s="57"/>
      <c r="J236" s="57"/>
      <c r="K236" s="9"/>
      <c r="L236" s="9"/>
    </row>
    <row r="237" spans="1:12" ht="24" x14ac:dyDescent="0.2">
      <c r="A237" s="55"/>
      <c r="B237" s="46" t="s">
        <v>14</v>
      </c>
      <c r="C237" s="43" t="s">
        <v>19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57"/>
      <c r="J237" s="57"/>
      <c r="K237" s="9"/>
      <c r="L237" s="9"/>
    </row>
    <row r="238" spans="1:12" ht="19.5" customHeight="1" x14ac:dyDescent="0.2">
      <c r="A238" s="55"/>
      <c r="B238" s="46" t="s">
        <v>15</v>
      </c>
      <c r="C238" s="43" t="s">
        <v>19</v>
      </c>
      <c r="D238" s="38">
        <f>D245+D252+D259</f>
        <v>1385</v>
      </c>
      <c r="E238" s="38">
        <v>0</v>
      </c>
      <c r="F238" s="38">
        <v>0</v>
      </c>
      <c r="G238" s="38">
        <v>1385</v>
      </c>
      <c r="H238" s="38">
        <v>0</v>
      </c>
      <c r="I238" s="57"/>
      <c r="J238" s="57"/>
      <c r="K238" s="9"/>
      <c r="L238" s="9"/>
    </row>
    <row r="239" spans="1:12" ht="24" customHeight="1" x14ac:dyDescent="0.2">
      <c r="A239" s="67" t="s">
        <v>80</v>
      </c>
      <c r="B239" s="45" t="s">
        <v>31</v>
      </c>
      <c r="C239" s="43" t="s">
        <v>34</v>
      </c>
      <c r="D239" s="38">
        <v>1</v>
      </c>
      <c r="E239" s="38">
        <v>0</v>
      </c>
      <c r="F239" s="38">
        <v>0</v>
      </c>
      <c r="G239" s="38">
        <v>1</v>
      </c>
      <c r="H239" s="38">
        <v>0</v>
      </c>
      <c r="I239" s="57" t="s">
        <v>109</v>
      </c>
      <c r="J239" s="57" t="s">
        <v>41</v>
      </c>
      <c r="K239" s="9"/>
      <c r="L239" s="9"/>
    </row>
    <row r="240" spans="1:12" ht="15" customHeight="1" x14ac:dyDescent="0.2">
      <c r="A240" s="67"/>
      <c r="B240" s="45" t="s">
        <v>6</v>
      </c>
      <c r="C240" s="43" t="s">
        <v>19</v>
      </c>
      <c r="D240" s="38">
        <v>2970</v>
      </c>
      <c r="E240" s="38">
        <v>0</v>
      </c>
      <c r="F240" s="38">
        <v>0</v>
      </c>
      <c r="G240" s="38">
        <v>2970</v>
      </c>
      <c r="H240" s="38">
        <v>0</v>
      </c>
      <c r="I240" s="57"/>
      <c r="J240" s="57"/>
      <c r="K240" s="9"/>
      <c r="L240" s="9"/>
    </row>
    <row r="241" spans="1:12" ht="14.25" customHeight="1" x14ac:dyDescent="0.2">
      <c r="A241" s="67"/>
      <c r="B241" s="46" t="s">
        <v>11</v>
      </c>
      <c r="C241" s="43" t="s">
        <v>19</v>
      </c>
      <c r="D241" s="38">
        <v>3300</v>
      </c>
      <c r="E241" s="38">
        <v>0</v>
      </c>
      <c r="F241" s="38">
        <v>0</v>
      </c>
      <c r="G241" s="38">
        <v>3300</v>
      </c>
      <c r="H241" s="38">
        <v>0</v>
      </c>
      <c r="I241" s="57"/>
      <c r="J241" s="57"/>
      <c r="K241" s="9"/>
    </row>
    <row r="242" spans="1:12" ht="24" x14ac:dyDescent="0.2">
      <c r="A242" s="67"/>
      <c r="B242" s="46" t="s">
        <v>12</v>
      </c>
      <c r="C242" s="43" t="s">
        <v>19</v>
      </c>
      <c r="D242" s="38">
        <v>2316.6</v>
      </c>
      <c r="E242" s="38">
        <v>0</v>
      </c>
      <c r="F242" s="38">
        <v>0</v>
      </c>
      <c r="G242" s="38">
        <v>2316.6</v>
      </c>
      <c r="H242" s="38">
        <v>0</v>
      </c>
      <c r="I242" s="57"/>
      <c r="J242" s="57"/>
      <c r="K242" s="9"/>
      <c r="L242" s="9"/>
    </row>
    <row r="243" spans="1:12" ht="24" x14ac:dyDescent="0.2">
      <c r="A243" s="67"/>
      <c r="B243" s="46" t="s">
        <v>13</v>
      </c>
      <c r="C243" s="43" t="s">
        <v>19</v>
      </c>
      <c r="D243" s="38">
        <v>653.4</v>
      </c>
      <c r="E243" s="38">
        <v>0</v>
      </c>
      <c r="F243" s="38">
        <v>0</v>
      </c>
      <c r="G243" s="38">
        <v>653.4</v>
      </c>
      <c r="H243" s="38">
        <v>0</v>
      </c>
      <c r="I243" s="57"/>
      <c r="J243" s="57"/>
      <c r="K243" s="9"/>
      <c r="L243" s="9"/>
    </row>
    <row r="244" spans="1:12" ht="24" x14ac:dyDescent="0.2">
      <c r="A244" s="67"/>
      <c r="B244" s="46" t="s">
        <v>14</v>
      </c>
      <c r="C244" s="43" t="s">
        <v>19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57"/>
      <c r="J244" s="57"/>
      <c r="K244" s="9"/>
      <c r="L244" s="9"/>
    </row>
    <row r="245" spans="1:12" ht="15" customHeight="1" x14ac:dyDescent="0.2">
      <c r="A245" s="67"/>
      <c r="B245" s="46" t="s">
        <v>15</v>
      </c>
      <c r="C245" s="43" t="s">
        <v>19</v>
      </c>
      <c r="D245" s="38">
        <v>330</v>
      </c>
      <c r="E245" s="38">
        <v>0</v>
      </c>
      <c r="F245" s="38">
        <v>0</v>
      </c>
      <c r="G245" s="38">
        <v>330</v>
      </c>
      <c r="H245" s="38">
        <v>0</v>
      </c>
      <c r="I245" s="57"/>
      <c r="J245" s="57"/>
      <c r="K245" s="9"/>
      <c r="L245" s="9"/>
    </row>
    <row r="246" spans="1:12" ht="21.75" customHeight="1" x14ac:dyDescent="0.2">
      <c r="A246" s="67" t="s">
        <v>42</v>
      </c>
      <c r="B246" s="45" t="s">
        <v>31</v>
      </c>
      <c r="C246" s="43" t="s">
        <v>34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57" t="s">
        <v>109</v>
      </c>
      <c r="J246" s="57" t="s">
        <v>41</v>
      </c>
      <c r="K246" s="9"/>
      <c r="L246" s="9"/>
    </row>
    <row r="247" spans="1:12" ht="24" x14ac:dyDescent="0.2">
      <c r="A247" s="67"/>
      <c r="B247" s="45" t="s">
        <v>6</v>
      </c>
      <c r="C247" s="43" t="s">
        <v>19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57"/>
      <c r="J247" s="57"/>
      <c r="K247" s="9"/>
      <c r="L247" s="9"/>
    </row>
    <row r="248" spans="1:12" ht="12" customHeight="1" x14ac:dyDescent="0.2">
      <c r="A248" s="67"/>
      <c r="B248" s="46" t="s">
        <v>11</v>
      </c>
      <c r="C248" s="43" t="s">
        <v>19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57"/>
      <c r="J248" s="57"/>
      <c r="K248" s="9"/>
      <c r="L248" s="9"/>
    </row>
    <row r="249" spans="1:12" ht="24" x14ac:dyDescent="0.2">
      <c r="A249" s="67"/>
      <c r="B249" s="46" t="s">
        <v>12</v>
      </c>
      <c r="C249" s="43" t="s">
        <v>19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57"/>
      <c r="J249" s="57"/>
      <c r="K249" s="9"/>
      <c r="L249" s="9"/>
    </row>
    <row r="250" spans="1:12" ht="24" x14ac:dyDescent="0.2">
      <c r="A250" s="67"/>
      <c r="B250" s="46" t="s">
        <v>13</v>
      </c>
      <c r="C250" s="43" t="s">
        <v>19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57"/>
      <c r="J250" s="57"/>
      <c r="K250" s="9"/>
      <c r="L250" s="9"/>
    </row>
    <row r="251" spans="1:12" ht="24" x14ac:dyDescent="0.2">
      <c r="A251" s="67"/>
      <c r="B251" s="46" t="s">
        <v>14</v>
      </c>
      <c r="C251" s="43" t="s">
        <v>19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57"/>
      <c r="J251" s="57"/>
      <c r="K251" s="9"/>
      <c r="L251" s="9"/>
    </row>
    <row r="252" spans="1:12" ht="13.5" customHeight="1" x14ac:dyDescent="0.2">
      <c r="A252" s="67"/>
      <c r="B252" s="46" t="s">
        <v>15</v>
      </c>
      <c r="C252" s="43" t="s">
        <v>19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57"/>
      <c r="J252" s="57"/>
      <c r="K252" s="9"/>
      <c r="L252" s="9"/>
    </row>
    <row r="253" spans="1:12" ht="24" customHeight="1" x14ac:dyDescent="0.2">
      <c r="A253" s="68" t="s">
        <v>140</v>
      </c>
      <c r="B253" s="45" t="s">
        <v>31</v>
      </c>
      <c r="C253" s="43" t="s">
        <v>34</v>
      </c>
      <c r="D253" s="38">
        <v>2</v>
      </c>
      <c r="E253" s="38">
        <v>0</v>
      </c>
      <c r="F253" s="38">
        <v>0</v>
      </c>
      <c r="G253" s="38">
        <v>2</v>
      </c>
      <c r="H253" s="38">
        <v>0</v>
      </c>
      <c r="I253" s="57"/>
      <c r="J253" s="57"/>
      <c r="K253" s="9"/>
      <c r="L253" s="9"/>
    </row>
    <row r="254" spans="1:12" ht="25.5" customHeight="1" x14ac:dyDescent="0.2">
      <c r="A254" s="69"/>
      <c r="B254" s="45" t="s">
        <v>6</v>
      </c>
      <c r="C254" s="43" t="s">
        <v>19</v>
      </c>
      <c r="D254" s="38">
        <v>4750</v>
      </c>
      <c r="E254" s="38">
        <v>0</v>
      </c>
      <c r="F254" s="38">
        <v>0</v>
      </c>
      <c r="G254" s="38">
        <v>4750</v>
      </c>
      <c r="H254" s="38">
        <v>0</v>
      </c>
      <c r="I254" s="57"/>
      <c r="J254" s="57"/>
      <c r="K254" s="9"/>
      <c r="L254" s="9"/>
    </row>
    <row r="255" spans="1:12" ht="24.75" customHeight="1" x14ac:dyDescent="0.2">
      <c r="A255" s="69"/>
      <c r="B255" s="46" t="s">
        <v>11</v>
      </c>
      <c r="C255" s="43" t="s">
        <v>19</v>
      </c>
      <c r="D255" s="38">
        <v>10555</v>
      </c>
      <c r="E255" s="38">
        <v>0</v>
      </c>
      <c r="F255" s="38">
        <v>0</v>
      </c>
      <c r="G255" s="38">
        <v>10555</v>
      </c>
      <c r="H255" s="38">
        <v>0</v>
      </c>
      <c r="I255" s="57"/>
      <c r="J255" s="57"/>
      <c r="K255" s="9"/>
      <c r="L255" s="9"/>
    </row>
    <row r="256" spans="1:12" ht="23.25" customHeight="1" x14ac:dyDescent="0.2">
      <c r="A256" s="69"/>
      <c r="B256" s="46" t="s">
        <v>12</v>
      </c>
      <c r="C256" s="43" t="s">
        <v>19</v>
      </c>
      <c r="D256" s="38">
        <v>7410</v>
      </c>
      <c r="E256" s="38">
        <v>0</v>
      </c>
      <c r="F256" s="38">
        <v>0</v>
      </c>
      <c r="G256" s="38">
        <v>7410</v>
      </c>
      <c r="H256" s="38">
        <v>0</v>
      </c>
      <c r="I256" s="57"/>
      <c r="J256" s="57"/>
      <c r="K256" s="9"/>
      <c r="L256" s="9"/>
    </row>
    <row r="257" spans="1:12" ht="24" customHeight="1" x14ac:dyDescent="0.2">
      <c r="A257" s="69"/>
      <c r="B257" s="46" t="s">
        <v>13</v>
      </c>
      <c r="C257" s="43" t="s">
        <v>19</v>
      </c>
      <c r="D257" s="38">
        <v>2090</v>
      </c>
      <c r="E257" s="38">
        <v>0</v>
      </c>
      <c r="F257" s="38">
        <v>0</v>
      </c>
      <c r="G257" s="38">
        <v>2090</v>
      </c>
      <c r="H257" s="38">
        <v>0</v>
      </c>
      <c r="I257" s="57"/>
      <c r="J257" s="57"/>
      <c r="K257" s="9"/>
      <c r="L257" s="9"/>
    </row>
    <row r="258" spans="1:12" ht="23.25" customHeight="1" x14ac:dyDescent="0.2">
      <c r="A258" s="69"/>
      <c r="B258" s="46" t="s">
        <v>14</v>
      </c>
      <c r="C258" s="43" t="s">
        <v>19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57"/>
      <c r="J258" s="57"/>
      <c r="K258" s="9"/>
      <c r="L258" s="9"/>
    </row>
    <row r="259" spans="1:12" ht="25.5" customHeight="1" x14ac:dyDescent="0.2">
      <c r="A259" s="70"/>
      <c r="B259" s="46" t="s">
        <v>15</v>
      </c>
      <c r="C259" s="43" t="s">
        <v>19</v>
      </c>
      <c r="D259" s="38">
        <v>1055</v>
      </c>
      <c r="E259" s="38">
        <v>0</v>
      </c>
      <c r="F259" s="38">
        <v>0</v>
      </c>
      <c r="G259" s="38">
        <v>1055</v>
      </c>
      <c r="H259" s="38">
        <v>0</v>
      </c>
      <c r="I259" s="57"/>
      <c r="J259" s="57"/>
      <c r="K259" s="9"/>
      <c r="L259" s="9"/>
    </row>
    <row r="260" spans="1:12" ht="34.5" customHeight="1" x14ac:dyDescent="0.2">
      <c r="A260" s="55" t="s">
        <v>105</v>
      </c>
      <c r="B260" s="45" t="s">
        <v>66</v>
      </c>
      <c r="C260" s="43" t="s">
        <v>21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57"/>
      <c r="J260" s="57"/>
      <c r="K260" s="9"/>
      <c r="L260" s="9"/>
    </row>
    <row r="261" spans="1:12" ht="24" x14ac:dyDescent="0.2">
      <c r="A261" s="55"/>
      <c r="B261" s="45" t="s">
        <v>6</v>
      </c>
      <c r="C261" s="43" t="s">
        <v>19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57"/>
      <c r="J261" s="57"/>
      <c r="K261" s="9"/>
      <c r="L261" s="9"/>
    </row>
    <row r="262" spans="1:12" ht="13.5" customHeight="1" x14ac:dyDescent="0.2">
      <c r="A262" s="55"/>
      <c r="B262" s="46" t="s">
        <v>11</v>
      </c>
      <c r="C262" s="43" t="s">
        <v>19</v>
      </c>
      <c r="D262" s="38">
        <v>0</v>
      </c>
      <c r="E262" s="38">
        <v>0</v>
      </c>
      <c r="F262" s="38">
        <v>0</v>
      </c>
      <c r="G262" s="38">
        <v>0</v>
      </c>
      <c r="H262" s="38">
        <v>0</v>
      </c>
      <c r="I262" s="57"/>
      <c r="J262" s="57"/>
      <c r="K262" s="9"/>
      <c r="L262" s="9"/>
    </row>
    <row r="263" spans="1:12" ht="24" x14ac:dyDescent="0.2">
      <c r="A263" s="55"/>
      <c r="B263" s="46" t="s">
        <v>12</v>
      </c>
      <c r="C263" s="43" t="s">
        <v>19</v>
      </c>
      <c r="D263" s="38">
        <v>0</v>
      </c>
      <c r="E263" s="38">
        <v>0</v>
      </c>
      <c r="F263" s="38">
        <v>0</v>
      </c>
      <c r="G263" s="38">
        <v>0</v>
      </c>
      <c r="H263" s="38">
        <v>0</v>
      </c>
      <c r="I263" s="57"/>
      <c r="J263" s="57"/>
      <c r="K263" s="9"/>
      <c r="L263" s="9"/>
    </row>
    <row r="264" spans="1:12" ht="24" x14ac:dyDescent="0.2">
      <c r="A264" s="55"/>
      <c r="B264" s="46" t="s">
        <v>13</v>
      </c>
      <c r="C264" s="43" t="s">
        <v>19</v>
      </c>
      <c r="D264" s="38">
        <v>0</v>
      </c>
      <c r="E264" s="38">
        <v>0</v>
      </c>
      <c r="F264" s="38">
        <v>0</v>
      </c>
      <c r="G264" s="38">
        <v>0</v>
      </c>
      <c r="H264" s="38">
        <v>0</v>
      </c>
      <c r="I264" s="57"/>
      <c r="J264" s="57"/>
      <c r="K264" s="9"/>
      <c r="L264" s="9"/>
    </row>
    <row r="265" spans="1:12" ht="24" x14ac:dyDescent="0.2">
      <c r="A265" s="55"/>
      <c r="B265" s="46" t="s">
        <v>14</v>
      </c>
      <c r="C265" s="43" t="s">
        <v>19</v>
      </c>
      <c r="D265" s="38">
        <v>0</v>
      </c>
      <c r="E265" s="38">
        <v>0</v>
      </c>
      <c r="F265" s="38">
        <v>0</v>
      </c>
      <c r="G265" s="38">
        <v>0</v>
      </c>
      <c r="H265" s="38">
        <v>0</v>
      </c>
      <c r="I265" s="57"/>
      <c r="J265" s="57"/>
      <c r="K265" s="9"/>
      <c r="L265" s="9"/>
    </row>
    <row r="266" spans="1:12" ht="45" customHeight="1" x14ac:dyDescent="0.2">
      <c r="A266" s="55"/>
      <c r="B266" s="46" t="s">
        <v>15</v>
      </c>
      <c r="C266" s="43" t="s">
        <v>19</v>
      </c>
      <c r="D266" s="38">
        <v>0</v>
      </c>
      <c r="E266" s="38">
        <v>0</v>
      </c>
      <c r="F266" s="38">
        <v>0</v>
      </c>
      <c r="G266" s="38">
        <v>0</v>
      </c>
      <c r="H266" s="38">
        <v>0</v>
      </c>
      <c r="I266" s="57"/>
      <c r="J266" s="57"/>
      <c r="K266" s="9"/>
      <c r="L266" s="9"/>
    </row>
    <row r="267" spans="1:12" ht="12" customHeight="1" x14ac:dyDescent="0.2">
      <c r="A267" s="55" t="s">
        <v>106</v>
      </c>
      <c r="B267" s="45" t="s">
        <v>43</v>
      </c>
      <c r="C267" s="43" t="s">
        <v>44</v>
      </c>
      <c r="D267" s="35">
        <v>119</v>
      </c>
      <c r="E267" s="35">
        <v>43</v>
      </c>
      <c r="F267" s="35">
        <v>28</v>
      </c>
      <c r="G267" s="35">
        <v>37</v>
      </c>
      <c r="H267" s="35">
        <v>11</v>
      </c>
      <c r="I267" s="71" t="s">
        <v>109</v>
      </c>
      <c r="J267" s="57" t="s">
        <v>45</v>
      </c>
      <c r="K267" s="9"/>
      <c r="L267" s="9"/>
    </row>
    <row r="268" spans="1:12" ht="24" x14ac:dyDescent="0.2">
      <c r="A268" s="55"/>
      <c r="B268" s="45" t="s">
        <v>6</v>
      </c>
      <c r="C268" s="43" t="s">
        <v>19</v>
      </c>
      <c r="D268" s="16">
        <v>2.589</v>
      </c>
      <c r="E268" s="16"/>
      <c r="F268" s="16"/>
      <c r="G268" s="16"/>
      <c r="H268" s="16"/>
      <c r="I268" s="72"/>
      <c r="J268" s="57"/>
      <c r="K268" s="9"/>
      <c r="L268" s="9"/>
    </row>
    <row r="269" spans="1:12" ht="13.5" customHeight="1" x14ac:dyDescent="0.2">
      <c r="A269" s="55"/>
      <c r="B269" s="46" t="s">
        <v>11</v>
      </c>
      <c r="C269" s="43" t="s">
        <v>19</v>
      </c>
      <c r="D269" s="16">
        <v>1506.3</v>
      </c>
      <c r="E269" s="16">
        <v>278.22000000000003</v>
      </c>
      <c r="F269" s="16">
        <v>459.12</v>
      </c>
      <c r="G269" s="16">
        <v>514.84</v>
      </c>
      <c r="H269" s="16">
        <v>254.12</v>
      </c>
      <c r="I269" s="72"/>
      <c r="J269" s="57"/>
      <c r="K269" s="9"/>
    </row>
    <row r="270" spans="1:12" ht="24" x14ac:dyDescent="0.2">
      <c r="A270" s="55"/>
      <c r="B270" s="46" t="s">
        <v>12</v>
      </c>
      <c r="C270" s="43" t="s">
        <v>19</v>
      </c>
      <c r="D270" s="38">
        <v>0</v>
      </c>
      <c r="E270" s="38">
        <v>0</v>
      </c>
      <c r="F270" s="38">
        <v>0</v>
      </c>
      <c r="G270" s="38">
        <v>0</v>
      </c>
      <c r="H270" s="38">
        <v>0</v>
      </c>
      <c r="I270" s="72"/>
      <c r="J270" s="57"/>
      <c r="K270" s="9"/>
      <c r="L270" s="9"/>
    </row>
    <row r="271" spans="1:12" ht="24" x14ac:dyDescent="0.2">
      <c r="A271" s="55"/>
      <c r="B271" s="46" t="s">
        <v>13</v>
      </c>
      <c r="C271" s="43" t="s">
        <v>19</v>
      </c>
      <c r="D271" s="38">
        <v>308.2</v>
      </c>
      <c r="E271" s="16">
        <v>56.92</v>
      </c>
      <c r="F271" s="16">
        <v>91.82</v>
      </c>
      <c r="G271" s="16">
        <v>102.97</v>
      </c>
      <c r="H271" s="16">
        <v>56.49</v>
      </c>
      <c r="I271" s="72"/>
      <c r="J271" s="57"/>
      <c r="K271" s="9"/>
      <c r="L271" s="9"/>
    </row>
    <row r="272" spans="1:12" ht="24" x14ac:dyDescent="0.2">
      <c r="A272" s="55"/>
      <c r="B272" s="46" t="s">
        <v>14</v>
      </c>
      <c r="C272" s="43" t="s">
        <v>19</v>
      </c>
      <c r="D272" s="38">
        <v>0</v>
      </c>
      <c r="E272" s="38">
        <v>0</v>
      </c>
      <c r="F272" s="38">
        <v>0</v>
      </c>
      <c r="G272" s="38">
        <v>0</v>
      </c>
      <c r="H272" s="38">
        <v>0</v>
      </c>
      <c r="I272" s="72"/>
      <c r="J272" s="57"/>
      <c r="K272" s="9"/>
      <c r="L272" s="9"/>
    </row>
    <row r="273" spans="1:23" ht="13.5" customHeight="1" x14ac:dyDescent="0.2">
      <c r="A273" s="55"/>
      <c r="B273" s="46" t="s">
        <v>15</v>
      </c>
      <c r="C273" s="43" t="s">
        <v>19</v>
      </c>
      <c r="D273" s="38">
        <v>1198.0999999999999</v>
      </c>
      <c r="E273" s="16">
        <v>221.3</v>
      </c>
      <c r="F273" s="16">
        <v>367.3</v>
      </c>
      <c r="G273" s="16">
        <v>411.87</v>
      </c>
      <c r="H273" s="16">
        <v>197.63</v>
      </c>
      <c r="I273" s="72"/>
      <c r="J273" s="57"/>
      <c r="K273" s="9"/>
      <c r="L273" s="9"/>
    </row>
    <row r="274" spans="1:23" ht="24" customHeight="1" x14ac:dyDescent="0.2">
      <c r="A274" s="74" t="s">
        <v>141</v>
      </c>
      <c r="B274" s="46" t="s">
        <v>142</v>
      </c>
      <c r="C274" s="43" t="s">
        <v>21</v>
      </c>
      <c r="D274" s="38">
        <v>2632</v>
      </c>
      <c r="E274" s="38">
        <v>0</v>
      </c>
      <c r="F274" s="38">
        <v>0</v>
      </c>
      <c r="G274" s="38">
        <v>2195</v>
      </c>
      <c r="H274" s="38">
        <v>437</v>
      </c>
      <c r="I274" s="72"/>
      <c r="J274" s="57" t="s">
        <v>37</v>
      </c>
      <c r="K274" s="9"/>
      <c r="L274" s="9"/>
    </row>
    <row r="275" spans="1:23" ht="21.75" customHeight="1" x14ac:dyDescent="0.2">
      <c r="A275" s="75"/>
      <c r="B275" s="45" t="s">
        <v>6</v>
      </c>
      <c r="C275" s="43" t="s">
        <v>19</v>
      </c>
      <c r="D275" s="38">
        <v>0.5</v>
      </c>
      <c r="E275" s="38">
        <v>0</v>
      </c>
      <c r="F275" s="38">
        <v>0</v>
      </c>
      <c r="G275" s="38">
        <v>0.5</v>
      </c>
      <c r="H275" s="38">
        <v>0.5</v>
      </c>
      <c r="I275" s="72"/>
      <c r="J275" s="57"/>
      <c r="K275" s="9"/>
      <c r="L275" s="9"/>
    </row>
    <row r="276" spans="1:23" ht="24.75" customHeight="1" x14ac:dyDescent="0.2">
      <c r="A276" s="75"/>
      <c r="B276" s="46" t="s">
        <v>11</v>
      </c>
      <c r="C276" s="43" t="s">
        <v>19</v>
      </c>
      <c r="D276" s="38">
        <v>1316</v>
      </c>
      <c r="E276" s="38">
        <v>0</v>
      </c>
      <c r="F276" s="38">
        <v>0</v>
      </c>
      <c r="G276" s="38">
        <v>1097.5</v>
      </c>
      <c r="H276" s="38">
        <v>218.5</v>
      </c>
      <c r="I276" s="72"/>
      <c r="J276" s="57"/>
      <c r="K276" s="9"/>
      <c r="L276" s="9"/>
    </row>
    <row r="277" spans="1:23" ht="24.75" customHeight="1" x14ac:dyDescent="0.2">
      <c r="A277" s="75"/>
      <c r="B277" s="46" t="s">
        <v>12</v>
      </c>
      <c r="C277" s="43" t="s">
        <v>19</v>
      </c>
      <c r="D277" s="16">
        <v>1026.48</v>
      </c>
      <c r="E277" s="16">
        <v>0</v>
      </c>
      <c r="F277" s="16">
        <v>0</v>
      </c>
      <c r="G277" s="16">
        <v>856.05</v>
      </c>
      <c r="H277" s="16">
        <v>170.43</v>
      </c>
      <c r="I277" s="72"/>
      <c r="J277" s="57"/>
      <c r="K277" s="9"/>
      <c r="L277" s="9"/>
    </row>
    <row r="278" spans="1:23" ht="25.5" customHeight="1" x14ac:dyDescent="0.2">
      <c r="A278" s="75"/>
      <c r="B278" s="46" t="s">
        <v>13</v>
      </c>
      <c r="C278" s="43" t="s">
        <v>19</v>
      </c>
      <c r="D278" s="16">
        <v>289.52</v>
      </c>
      <c r="E278" s="16">
        <v>0</v>
      </c>
      <c r="F278" s="16">
        <v>0</v>
      </c>
      <c r="G278" s="16">
        <v>241.45</v>
      </c>
      <c r="H278" s="16">
        <v>48.07</v>
      </c>
      <c r="I278" s="72"/>
      <c r="J278" s="57"/>
      <c r="K278" s="9"/>
      <c r="L278" s="9"/>
    </row>
    <row r="279" spans="1:23" ht="23.25" customHeight="1" x14ac:dyDescent="0.2">
      <c r="A279" s="75"/>
      <c r="B279" s="46" t="s">
        <v>14</v>
      </c>
      <c r="C279" s="43" t="s">
        <v>19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72"/>
      <c r="J279" s="57"/>
      <c r="K279" s="9"/>
      <c r="L279" s="9"/>
    </row>
    <row r="280" spans="1:23" ht="24" customHeight="1" x14ac:dyDescent="0.2">
      <c r="A280" s="76"/>
      <c r="B280" s="46" t="s">
        <v>15</v>
      </c>
      <c r="C280" s="43" t="s">
        <v>19</v>
      </c>
      <c r="D280" s="38">
        <v>0</v>
      </c>
      <c r="E280" s="38">
        <v>0</v>
      </c>
      <c r="F280" s="38">
        <v>0</v>
      </c>
      <c r="G280" s="38">
        <v>0</v>
      </c>
      <c r="H280" s="38">
        <v>0</v>
      </c>
      <c r="I280" s="72"/>
      <c r="J280" s="57"/>
      <c r="K280" s="9"/>
      <c r="L280" s="9"/>
    </row>
    <row r="281" spans="1:23" ht="36" customHeight="1" x14ac:dyDescent="0.2">
      <c r="A281" s="55" t="s">
        <v>107</v>
      </c>
      <c r="B281" s="45" t="s">
        <v>46</v>
      </c>
      <c r="C281" s="43" t="s">
        <v>34</v>
      </c>
      <c r="D281" s="38">
        <v>0</v>
      </c>
      <c r="E281" s="38">
        <v>0</v>
      </c>
      <c r="F281" s="38">
        <v>0</v>
      </c>
      <c r="G281" s="38">
        <v>0</v>
      </c>
      <c r="H281" s="38">
        <v>0</v>
      </c>
      <c r="I281" s="72"/>
      <c r="J281" s="57" t="s">
        <v>37</v>
      </c>
      <c r="K281" s="9"/>
      <c r="L281" s="9"/>
    </row>
    <row r="282" spans="1:23" ht="24" x14ac:dyDescent="0.2">
      <c r="A282" s="55"/>
      <c r="B282" s="45" t="s">
        <v>6</v>
      </c>
      <c r="C282" s="43" t="s">
        <v>19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72"/>
      <c r="J282" s="57"/>
      <c r="K282" s="9"/>
      <c r="L282" s="9"/>
    </row>
    <row r="283" spans="1:23" ht="13.5" customHeight="1" x14ac:dyDescent="0.2">
      <c r="A283" s="55"/>
      <c r="B283" s="46" t="s">
        <v>11</v>
      </c>
      <c r="C283" s="43" t="s">
        <v>19</v>
      </c>
      <c r="D283" s="38">
        <v>0</v>
      </c>
      <c r="E283" s="38">
        <v>0</v>
      </c>
      <c r="F283" s="38">
        <v>0</v>
      </c>
      <c r="G283" s="38">
        <v>0</v>
      </c>
      <c r="H283" s="38">
        <v>0</v>
      </c>
      <c r="I283" s="72"/>
      <c r="J283" s="57"/>
      <c r="K283" s="9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ht="24" x14ac:dyDescent="0.2">
      <c r="A284" s="55"/>
      <c r="B284" s="46" t="s">
        <v>12</v>
      </c>
      <c r="C284" s="43" t="s">
        <v>19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72"/>
      <c r="J284" s="57"/>
      <c r="K284" s="9"/>
      <c r="L284" s="9"/>
    </row>
    <row r="285" spans="1:23" ht="24" x14ac:dyDescent="0.2">
      <c r="A285" s="55"/>
      <c r="B285" s="46" t="s">
        <v>13</v>
      </c>
      <c r="C285" s="43" t="s">
        <v>19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72"/>
      <c r="J285" s="57"/>
      <c r="K285" s="9"/>
      <c r="L285" s="9"/>
    </row>
    <row r="286" spans="1:23" ht="24" x14ac:dyDescent="0.2">
      <c r="A286" s="55"/>
      <c r="B286" s="46" t="s">
        <v>14</v>
      </c>
      <c r="C286" s="43" t="s">
        <v>19</v>
      </c>
      <c r="D286" s="38">
        <v>0</v>
      </c>
      <c r="E286" s="38">
        <v>0</v>
      </c>
      <c r="F286" s="38">
        <v>0</v>
      </c>
      <c r="G286" s="38">
        <v>0</v>
      </c>
      <c r="H286" s="38">
        <v>0</v>
      </c>
      <c r="I286" s="72"/>
      <c r="J286" s="57"/>
      <c r="K286" s="9"/>
      <c r="L286" s="9"/>
    </row>
    <row r="287" spans="1:23" ht="19.5" customHeight="1" x14ac:dyDescent="0.2">
      <c r="A287" s="55"/>
      <c r="B287" s="46" t="s">
        <v>15</v>
      </c>
      <c r="C287" s="43" t="s">
        <v>19</v>
      </c>
      <c r="D287" s="38">
        <v>0</v>
      </c>
      <c r="E287" s="38">
        <v>0</v>
      </c>
      <c r="F287" s="38">
        <v>0</v>
      </c>
      <c r="G287" s="38">
        <v>0</v>
      </c>
      <c r="H287" s="38">
        <v>0</v>
      </c>
      <c r="I287" s="73"/>
      <c r="J287" s="57"/>
      <c r="K287" s="9"/>
      <c r="L287" s="9"/>
    </row>
    <row r="288" spans="1:23" s="27" customFormat="1" x14ac:dyDescent="0.2">
      <c r="A288" s="56" t="s">
        <v>38</v>
      </c>
      <c r="B288" s="56"/>
      <c r="C288" s="22" t="s">
        <v>19</v>
      </c>
      <c r="D288" s="38">
        <f>D289+D290+D291+D292</f>
        <v>16677.3</v>
      </c>
      <c r="E288" s="38">
        <f t="shared" ref="E288:H288" si="19">E289+E290+E291+E292</f>
        <v>278.22000000000003</v>
      </c>
      <c r="F288" s="38">
        <f t="shared" si="19"/>
        <v>459.12</v>
      </c>
      <c r="G288" s="38">
        <f t="shared" si="19"/>
        <v>15467.34</v>
      </c>
      <c r="H288" s="38">
        <f t="shared" si="19"/>
        <v>472.62</v>
      </c>
      <c r="I288" s="23"/>
      <c r="J288" s="24"/>
      <c r="K288" s="25"/>
      <c r="L288" s="25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</row>
    <row r="289" spans="1:12" x14ac:dyDescent="0.2">
      <c r="A289" s="55" t="s">
        <v>12</v>
      </c>
      <c r="B289" s="55"/>
      <c r="C289" s="49" t="s">
        <v>19</v>
      </c>
      <c r="D289" s="38">
        <f>D235+D263+D270+D277+D284</f>
        <v>10753.08</v>
      </c>
      <c r="E289" s="38">
        <f t="shared" ref="E289:H289" si="20">E235+E263+E270+E277+E284</f>
        <v>0</v>
      </c>
      <c r="F289" s="38">
        <f t="shared" si="20"/>
        <v>0</v>
      </c>
      <c r="G289" s="38">
        <f t="shared" si="20"/>
        <v>10582.65</v>
      </c>
      <c r="H289" s="38">
        <f t="shared" si="20"/>
        <v>170.43</v>
      </c>
      <c r="I289" s="29"/>
      <c r="J289" s="43"/>
      <c r="K289" s="9"/>
      <c r="L289" s="9"/>
    </row>
    <row r="290" spans="1:12" ht="15" customHeight="1" x14ac:dyDescent="0.2">
      <c r="A290" s="55" t="s">
        <v>13</v>
      </c>
      <c r="B290" s="55"/>
      <c r="C290" s="49" t="s">
        <v>19</v>
      </c>
      <c r="D290" s="38">
        <f>D236+D264+D271+D278+D285</f>
        <v>3341.12</v>
      </c>
      <c r="E290" s="38">
        <f t="shared" ref="E290:H290" si="21">E236+E264+E271+E278+E285</f>
        <v>56.92</v>
      </c>
      <c r="F290" s="38">
        <f t="shared" si="21"/>
        <v>91.82</v>
      </c>
      <c r="G290" s="38">
        <f t="shared" si="21"/>
        <v>3087.8199999999997</v>
      </c>
      <c r="H290" s="38">
        <f t="shared" si="21"/>
        <v>104.56</v>
      </c>
      <c r="I290" s="29"/>
      <c r="J290" s="43"/>
      <c r="K290" s="9"/>
      <c r="L290" s="9"/>
    </row>
    <row r="291" spans="1:12" x14ac:dyDescent="0.2">
      <c r="A291" s="55" t="s">
        <v>14</v>
      </c>
      <c r="B291" s="55"/>
      <c r="C291" s="49" t="s">
        <v>19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/>
      <c r="J291" s="43"/>
      <c r="K291" s="9"/>
      <c r="L291" s="9"/>
    </row>
    <row r="292" spans="1:12" x14ac:dyDescent="0.2">
      <c r="A292" s="55" t="s">
        <v>15</v>
      </c>
      <c r="B292" s="55"/>
      <c r="C292" s="49" t="s">
        <v>19</v>
      </c>
      <c r="D292" s="38">
        <f>D238+D266+D273+D280+D287</f>
        <v>2583.1</v>
      </c>
      <c r="E292" s="38">
        <f t="shared" ref="E292:H292" si="22">E238+E266+E273+E280+E287</f>
        <v>221.3</v>
      </c>
      <c r="F292" s="38">
        <f t="shared" si="22"/>
        <v>367.3</v>
      </c>
      <c r="G292" s="38">
        <f t="shared" si="22"/>
        <v>1796.87</v>
      </c>
      <c r="H292" s="38">
        <f t="shared" si="22"/>
        <v>197.63</v>
      </c>
      <c r="I292" s="29"/>
      <c r="J292" s="43"/>
      <c r="K292" s="9"/>
      <c r="L292" s="9"/>
    </row>
    <row r="293" spans="1:12" x14ac:dyDescent="0.2">
      <c r="A293" s="56" t="s">
        <v>48</v>
      </c>
      <c r="B293" s="56"/>
      <c r="C293" s="49" t="s">
        <v>19</v>
      </c>
      <c r="D293" s="38">
        <f>D294+D295+D296+D297</f>
        <v>17574.999</v>
      </c>
      <c r="E293" s="38">
        <f t="shared" ref="E293:H293" si="23">E294+E295+E296+E297</f>
        <v>278.22000000000003</v>
      </c>
      <c r="F293" s="38">
        <f t="shared" si="23"/>
        <v>475.02</v>
      </c>
      <c r="G293" s="38">
        <f t="shared" si="23"/>
        <v>15880.789999999999</v>
      </c>
      <c r="H293" s="38">
        <f t="shared" si="23"/>
        <v>940.92900000000009</v>
      </c>
      <c r="I293" s="17"/>
      <c r="J293" s="50"/>
      <c r="K293" s="9"/>
      <c r="L293" s="9"/>
    </row>
    <row r="294" spans="1:12" x14ac:dyDescent="0.2">
      <c r="A294" s="55" t="s">
        <v>12</v>
      </c>
      <c r="B294" s="55"/>
      <c r="C294" s="49" t="s">
        <v>19</v>
      </c>
      <c r="D294" s="16">
        <f>D229+D289</f>
        <v>10845.58</v>
      </c>
      <c r="E294" s="38">
        <f t="shared" ref="E294:H294" si="24">E229+E289</f>
        <v>0</v>
      </c>
      <c r="F294" s="38">
        <f t="shared" si="24"/>
        <v>0</v>
      </c>
      <c r="G294" s="38">
        <f t="shared" si="24"/>
        <v>10675.15</v>
      </c>
      <c r="H294" s="38">
        <f t="shared" si="24"/>
        <v>170.43</v>
      </c>
      <c r="I294" s="17"/>
      <c r="J294" s="50"/>
      <c r="K294" s="9"/>
      <c r="L294" s="9"/>
    </row>
    <row r="295" spans="1:12" x14ac:dyDescent="0.2">
      <c r="A295" s="55" t="s">
        <v>13</v>
      </c>
      <c r="B295" s="55"/>
      <c r="C295" s="49" t="s">
        <v>19</v>
      </c>
      <c r="D295" s="16">
        <f>D230+D290</f>
        <v>3348.22</v>
      </c>
      <c r="E295" s="38">
        <f t="shared" ref="E295:H295" si="25">E230+E290</f>
        <v>56.92</v>
      </c>
      <c r="F295" s="38">
        <f t="shared" si="25"/>
        <v>95.32</v>
      </c>
      <c r="G295" s="38">
        <f t="shared" si="25"/>
        <v>3087.8199999999997</v>
      </c>
      <c r="H295" s="38">
        <f t="shared" si="25"/>
        <v>108.16</v>
      </c>
      <c r="I295" s="20"/>
      <c r="J295" s="44"/>
      <c r="K295" s="9"/>
      <c r="L295" s="9"/>
    </row>
    <row r="296" spans="1:12" x14ac:dyDescent="0.2">
      <c r="A296" s="55" t="s">
        <v>14</v>
      </c>
      <c r="B296" s="55"/>
      <c r="C296" s="49" t="s">
        <v>19</v>
      </c>
      <c r="D296" s="18">
        <f>D231+D291</f>
        <v>453.05900000000003</v>
      </c>
      <c r="E296" s="38">
        <f t="shared" ref="E296:H296" si="26">E231+E291</f>
        <v>0</v>
      </c>
      <c r="F296" s="38">
        <f t="shared" si="26"/>
        <v>0</v>
      </c>
      <c r="G296" s="38">
        <f t="shared" si="26"/>
        <v>0</v>
      </c>
      <c r="H296" s="18">
        <f t="shared" si="26"/>
        <v>453.05900000000003</v>
      </c>
      <c r="I296" s="21"/>
      <c r="J296" s="50"/>
      <c r="K296" s="9"/>
      <c r="L296" s="9"/>
    </row>
    <row r="297" spans="1:12" x14ac:dyDescent="0.2">
      <c r="A297" s="55" t="s">
        <v>15</v>
      </c>
      <c r="B297" s="55"/>
      <c r="C297" s="49" t="s">
        <v>19</v>
      </c>
      <c r="D297" s="16">
        <f>D232+D292</f>
        <v>2928.14</v>
      </c>
      <c r="E297" s="16">
        <f t="shared" ref="E297:H297" si="27">E232+E292</f>
        <v>221.3</v>
      </c>
      <c r="F297" s="16">
        <f t="shared" si="27"/>
        <v>379.7</v>
      </c>
      <c r="G297" s="16">
        <f t="shared" si="27"/>
        <v>2117.8199999999997</v>
      </c>
      <c r="H297" s="16">
        <f t="shared" si="27"/>
        <v>209.28</v>
      </c>
      <c r="I297" s="21"/>
      <c r="J297" s="50"/>
      <c r="K297" s="9"/>
      <c r="L297" s="9"/>
    </row>
    <row r="298" spans="1:12" ht="19.5" customHeight="1" x14ac:dyDescent="0.2">
      <c r="A298" s="59" t="s">
        <v>49</v>
      </c>
      <c r="B298" s="59"/>
      <c r="C298" s="59"/>
      <c r="D298" s="59"/>
      <c r="E298" s="59"/>
      <c r="F298" s="59"/>
      <c r="G298" s="59"/>
      <c r="H298" s="59"/>
      <c r="I298" s="59"/>
      <c r="J298" s="59"/>
      <c r="K298" s="9"/>
      <c r="L298" s="9"/>
    </row>
    <row r="299" spans="1:12" ht="18.75" customHeight="1" x14ac:dyDescent="0.2">
      <c r="A299" s="64" t="s">
        <v>112</v>
      </c>
      <c r="B299" s="64"/>
      <c r="C299" s="64"/>
      <c r="D299" s="64"/>
      <c r="E299" s="64"/>
      <c r="F299" s="64"/>
      <c r="G299" s="64"/>
      <c r="H299" s="64"/>
      <c r="I299" s="64"/>
      <c r="J299" s="64"/>
      <c r="K299" s="9"/>
      <c r="L299" s="9"/>
    </row>
    <row r="300" spans="1:12" ht="14.25" customHeight="1" x14ac:dyDescent="0.2">
      <c r="A300" s="55" t="s">
        <v>114</v>
      </c>
      <c r="B300" s="45" t="s">
        <v>50</v>
      </c>
      <c r="C300" s="43" t="s">
        <v>34</v>
      </c>
      <c r="D300" s="35">
        <v>72</v>
      </c>
      <c r="E300" s="35">
        <v>18</v>
      </c>
      <c r="F300" s="35">
        <v>12</v>
      </c>
      <c r="G300" s="35">
        <v>30</v>
      </c>
      <c r="H300" s="35">
        <v>12</v>
      </c>
      <c r="I300" s="57" t="s">
        <v>109</v>
      </c>
      <c r="J300" s="65" t="s">
        <v>51</v>
      </c>
      <c r="K300" s="9"/>
      <c r="L300" s="9"/>
    </row>
    <row r="301" spans="1:12" ht="14.25" customHeight="1" x14ac:dyDescent="0.2">
      <c r="A301" s="55"/>
      <c r="B301" s="45" t="s">
        <v>6</v>
      </c>
      <c r="C301" s="43" t="s">
        <v>19</v>
      </c>
      <c r="D301" s="16">
        <v>787.98</v>
      </c>
      <c r="E301" s="16">
        <v>787.98</v>
      </c>
      <c r="F301" s="16">
        <v>787.98</v>
      </c>
      <c r="G301" s="16">
        <v>787.98</v>
      </c>
      <c r="H301" s="16">
        <v>787.98</v>
      </c>
      <c r="I301" s="57"/>
      <c r="J301" s="65"/>
      <c r="K301" s="9"/>
      <c r="L301" s="9"/>
    </row>
    <row r="302" spans="1:12" ht="21" customHeight="1" x14ac:dyDescent="0.2">
      <c r="A302" s="55"/>
      <c r="B302" s="46" t="s">
        <v>11</v>
      </c>
      <c r="C302" s="43" t="s">
        <v>19</v>
      </c>
      <c r="D302" s="16">
        <v>147509.56</v>
      </c>
      <c r="E302" s="35">
        <v>36652</v>
      </c>
      <c r="F302" s="35">
        <v>25045</v>
      </c>
      <c r="G302" s="35">
        <v>63357</v>
      </c>
      <c r="H302" s="35">
        <v>22455.56</v>
      </c>
      <c r="I302" s="57"/>
      <c r="J302" s="65"/>
      <c r="K302" s="9"/>
      <c r="L302" s="9"/>
    </row>
    <row r="303" spans="1:12" ht="16.5" customHeight="1" x14ac:dyDescent="0.2">
      <c r="A303" s="55"/>
      <c r="B303" s="46" t="s">
        <v>12</v>
      </c>
      <c r="C303" s="43" t="s">
        <v>19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57"/>
      <c r="J303" s="65"/>
      <c r="K303" s="9"/>
      <c r="L303" s="9"/>
    </row>
    <row r="304" spans="1:12" ht="12" customHeight="1" x14ac:dyDescent="0.2">
      <c r="A304" s="55"/>
      <c r="B304" s="46" t="s">
        <v>13</v>
      </c>
      <c r="C304" s="43" t="s">
        <v>19</v>
      </c>
      <c r="D304" s="16">
        <v>56734.559999999998</v>
      </c>
      <c r="E304" s="16">
        <v>14043</v>
      </c>
      <c r="F304" s="16">
        <v>9596</v>
      </c>
      <c r="G304" s="16">
        <v>24373</v>
      </c>
      <c r="H304" s="16">
        <v>8722.56</v>
      </c>
      <c r="I304" s="57"/>
      <c r="J304" s="65"/>
      <c r="K304" s="9"/>
      <c r="L304" s="9"/>
    </row>
    <row r="305" spans="1:15" ht="12" customHeight="1" x14ac:dyDescent="0.2">
      <c r="A305" s="55"/>
      <c r="B305" s="46" t="s">
        <v>14</v>
      </c>
      <c r="C305" s="43" t="s">
        <v>19</v>
      </c>
      <c r="D305" s="38">
        <v>0</v>
      </c>
      <c r="E305" s="38">
        <v>0</v>
      </c>
      <c r="F305" s="38">
        <v>0</v>
      </c>
      <c r="G305" s="38">
        <v>0</v>
      </c>
      <c r="H305" s="38">
        <v>0</v>
      </c>
      <c r="I305" s="57"/>
      <c r="J305" s="65"/>
      <c r="K305" s="9"/>
      <c r="L305" s="9"/>
    </row>
    <row r="306" spans="1:15" ht="14.25" customHeight="1" x14ac:dyDescent="0.2">
      <c r="A306" s="55"/>
      <c r="B306" s="46" t="s">
        <v>15</v>
      </c>
      <c r="C306" s="43" t="s">
        <v>19</v>
      </c>
      <c r="D306" s="16">
        <v>90775</v>
      </c>
      <c r="E306" s="16">
        <v>22609</v>
      </c>
      <c r="F306" s="16">
        <v>15449</v>
      </c>
      <c r="G306" s="16">
        <v>38984</v>
      </c>
      <c r="H306" s="16">
        <v>13733</v>
      </c>
      <c r="I306" s="57"/>
      <c r="J306" s="65"/>
      <c r="K306" s="9"/>
      <c r="L306" s="9"/>
    </row>
    <row r="307" spans="1:15" ht="24" x14ac:dyDescent="0.2">
      <c r="A307" s="66" t="s">
        <v>94</v>
      </c>
      <c r="B307" s="45" t="s">
        <v>67</v>
      </c>
      <c r="C307" s="43" t="s">
        <v>53</v>
      </c>
      <c r="D307" s="35">
        <v>3</v>
      </c>
      <c r="E307" s="35"/>
      <c r="F307" s="35"/>
      <c r="G307" s="35"/>
      <c r="H307" s="35"/>
      <c r="I307" s="57" t="s">
        <v>109</v>
      </c>
      <c r="J307" s="57" t="s">
        <v>54</v>
      </c>
      <c r="K307" s="9"/>
      <c r="L307" s="9"/>
    </row>
    <row r="308" spans="1:15" ht="24" x14ac:dyDescent="0.2">
      <c r="A308" s="66"/>
      <c r="B308" s="45" t="s">
        <v>6</v>
      </c>
      <c r="C308" s="43" t="s">
        <v>19</v>
      </c>
      <c r="D308" s="38">
        <v>13.5</v>
      </c>
      <c r="E308" s="38"/>
      <c r="F308" s="38"/>
      <c r="G308" s="38"/>
      <c r="H308" s="38"/>
      <c r="I308" s="57"/>
      <c r="J308" s="57"/>
      <c r="K308" s="9"/>
      <c r="L308" s="9"/>
    </row>
    <row r="309" spans="1:15" ht="13.5" customHeight="1" x14ac:dyDescent="0.2">
      <c r="A309" s="66"/>
      <c r="B309" s="46" t="s">
        <v>11</v>
      </c>
      <c r="C309" s="43" t="s">
        <v>19</v>
      </c>
      <c r="D309" s="38">
        <v>40.5</v>
      </c>
      <c r="E309" s="18">
        <v>10.125</v>
      </c>
      <c r="F309" s="18">
        <v>10.125</v>
      </c>
      <c r="G309" s="18">
        <v>10.125</v>
      </c>
      <c r="H309" s="18">
        <v>10.125</v>
      </c>
      <c r="I309" s="57"/>
      <c r="J309" s="57"/>
      <c r="K309" s="9"/>
      <c r="L309" s="9"/>
    </row>
    <row r="310" spans="1:15" ht="24" x14ac:dyDescent="0.2">
      <c r="A310" s="66"/>
      <c r="B310" s="46" t="s">
        <v>12</v>
      </c>
      <c r="C310" s="43" t="s">
        <v>19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57"/>
      <c r="J310" s="57"/>
      <c r="K310" s="9"/>
      <c r="L310" s="9"/>
    </row>
    <row r="311" spans="1:15" ht="24" x14ac:dyDescent="0.2">
      <c r="A311" s="66"/>
      <c r="B311" s="46" t="s">
        <v>13</v>
      </c>
      <c r="C311" s="43" t="s">
        <v>19</v>
      </c>
      <c r="D311" s="38">
        <v>40.5</v>
      </c>
      <c r="E311" s="18">
        <v>10.125</v>
      </c>
      <c r="F311" s="18">
        <v>10.125</v>
      </c>
      <c r="G311" s="18">
        <v>10.125</v>
      </c>
      <c r="H311" s="18">
        <v>10.125</v>
      </c>
      <c r="I311" s="57"/>
      <c r="J311" s="57"/>
      <c r="K311" s="9"/>
      <c r="L311" s="9"/>
    </row>
    <row r="312" spans="1:15" ht="24" x14ac:dyDescent="0.2">
      <c r="A312" s="66"/>
      <c r="B312" s="46" t="s">
        <v>14</v>
      </c>
      <c r="C312" s="43" t="s">
        <v>19</v>
      </c>
      <c r="D312" s="38">
        <v>0</v>
      </c>
      <c r="E312" s="38">
        <v>0</v>
      </c>
      <c r="F312" s="38">
        <v>0</v>
      </c>
      <c r="G312" s="38">
        <v>0</v>
      </c>
      <c r="H312" s="38">
        <v>0</v>
      </c>
      <c r="I312" s="57"/>
      <c r="J312" s="57"/>
      <c r="K312" s="9"/>
      <c r="L312" s="9"/>
    </row>
    <row r="313" spans="1:15" ht="24" x14ac:dyDescent="0.2">
      <c r="A313" s="66"/>
      <c r="B313" s="46" t="s">
        <v>15</v>
      </c>
      <c r="C313" s="43" t="s">
        <v>19</v>
      </c>
      <c r="D313" s="38">
        <v>0</v>
      </c>
      <c r="E313" s="38">
        <v>0</v>
      </c>
      <c r="F313" s="38">
        <v>0</v>
      </c>
      <c r="G313" s="38">
        <v>0</v>
      </c>
      <c r="H313" s="38">
        <v>0</v>
      </c>
      <c r="I313" s="57"/>
      <c r="J313" s="57"/>
      <c r="K313" s="9"/>
      <c r="L313" s="9"/>
    </row>
    <row r="314" spans="1:15" ht="22.5" customHeight="1" x14ac:dyDescent="0.2">
      <c r="A314" s="67" t="s">
        <v>65</v>
      </c>
      <c r="B314" s="45" t="s">
        <v>52</v>
      </c>
      <c r="C314" s="43" t="s">
        <v>53</v>
      </c>
      <c r="D314" s="38">
        <v>0</v>
      </c>
      <c r="E314" s="38">
        <v>0</v>
      </c>
      <c r="F314" s="38">
        <v>0</v>
      </c>
      <c r="G314" s="38">
        <v>0</v>
      </c>
      <c r="H314" s="38">
        <v>0</v>
      </c>
      <c r="I314" s="57"/>
      <c r="J314" s="57"/>
      <c r="K314" s="9"/>
      <c r="L314" s="9"/>
    </row>
    <row r="315" spans="1:15" ht="24" x14ac:dyDescent="0.2">
      <c r="A315" s="67"/>
      <c r="B315" s="45" t="s">
        <v>6</v>
      </c>
      <c r="C315" s="43" t="s">
        <v>19</v>
      </c>
      <c r="D315" s="38">
        <v>0</v>
      </c>
      <c r="E315" s="38">
        <v>0</v>
      </c>
      <c r="F315" s="38">
        <v>0</v>
      </c>
      <c r="G315" s="38">
        <v>0</v>
      </c>
      <c r="H315" s="38">
        <v>0</v>
      </c>
      <c r="I315" s="57"/>
      <c r="J315" s="57"/>
      <c r="K315" s="9"/>
      <c r="L315" s="9"/>
    </row>
    <row r="316" spans="1:15" ht="14.25" customHeight="1" x14ac:dyDescent="0.2">
      <c r="A316" s="67"/>
      <c r="B316" s="46" t="s">
        <v>11</v>
      </c>
      <c r="C316" s="43" t="s">
        <v>19</v>
      </c>
      <c r="D316" s="38">
        <v>0</v>
      </c>
      <c r="E316" s="38">
        <v>0</v>
      </c>
      <c r="F316" s="38">
        <v>0</v>
      </c>
      <c r="G316" s="38">
        <v>0</v>
      </c>
      <c r="H316" s="38">
        <v>0</v>
      </c>
      <c r="I316" s="57"/>
      <c r="J316" s="57"/>
      <c r="K316" s="9"/>
      <c r="L316" s="15"/>
      <c r="M316" s="15"/>
      <c r="N316" s="15"/>
      <c r="O316" s="15"/>
    </row>
    <row r="317" spans="1:15" ht="14.25" customHeight="1" x14ac:dyDescent="0.2">
      <c r="A317" s="67"/>
      <c r="B317" s="46" t="s">
        <v>12</v>
      </c>
      <c r="C317" s="43" t="s">
        <v>19</v>
      </c>
      <c r="D317" s="38">
        <v>0</v>
      </c>
      <c r="E317" s="38">
        <v>0</v>
      </c>
      <c r="F317" s="38">
        <v>0</v>
      </c>
      <c r="G317" s="38">
        <v>0</v>
      </c>
      <c r="H317" s="38">
        <v>0</v>
      </c>
      <c r="I317" s="57"/>
      <c r="J317" s="57"/>
      <c r="K317" s="9"/>
      <c r="L317" s="28"/>
      <c r="M317" s="28"/>
      <c r="N317" s="28"/>
      <c r="O317" s="28"/>
    </row>
    <row r="318" spans="1:15" ht="14.25" customHeight="1" x14ac:dyDescent="0.2">
      <c r="A318" s="67"/>
      <c r="B318" s="46" t="s">
        <v>13</v>
      </c>
      <c r="C318" s="43" t="s">
        <v>19</v>
      </c>
      <c r="D318" s="38">
        <v>0</v>
      </c>
      <c r="E318" s="38">
        <v>0</v>
      </c>
      <c r="F318" s="38">
        <v>0</v>
      </c>
      <c r="G318" s="38">
        <v>0</v>
      </c>
      <c r="H318" s="38">
        <v>0</v>
      </c>
      <c r="I318" s="57"/>
      <c r="J318" s="57"/>
      <c r="K318" s="9"/>
      <c r="L318" s="28"/>
      <c r="M318" s="28"/>
      <c r="N318" s="28"/>
      <c r="O318" s="28"/>
    </row>
    <row r="319" spans="1:15" ht="24" x14ac:dyDescent="0.2">
      <c r="A319" s="67"/>
      <c r="B319" s="46" t="s">
        <v>14</v>
      </c>
      <c r="C319" s="43" t="s">
        <v>19</v>
      </c>
      <c r="D319" s="38">
        <v>0</v>
      </c>
      <c r="E319" s="38">
        <v>0</v>
      </c>
      <c r="F319" s="38">
        <v>0</v>
      </c>
      <c r="G319" s="38">
        <v>0</v>
      </c>
      <c r="H319" s="38">
        <v>0</v>
      </c>
      <c r="I319" s="57"/>
      <c r="J319" s="57"/>
      <c r="K319" s="9"/>
      <c r="L319" s="9"/>
    </row>
    <row r="320" spans="1:15" ht="24" x14ac:dyDescent="0.2">
      <c r="A320" s="67"/>
      <c r="B320" s="46" t="s">
        <v>15</v>
      </c>
      <c r="C320" s="43" t="s">
        <v>19</v>
      </c>
      <c r="D320" s="38">
        <v>0</v>
      </c>
      <c r="E320" s="38">
        <v>0</v>
      </c>
      <c r="F320" s="38">
        <v>0</v>
      </c>
      <c r="G320" s="38">
        <v>0</v>
      </c>
      <c r="H320" s="38">
        <v>0</v>
      </c>
      <c r="I320" s="57"/>
      <c r="J320" s="57"/>
      <c r="K320" s="9"/>
      <c r="L320" s="9"/>
    </row>
    <row r="321" spans="1:23" ht="24" x14ac:dyDescent="0.2">
      <c r="A321" s="67" t="s">
        <v>64</v>
      </c>
      <c r="B321" s="45" t="s">
        <v>67</v>
      </c>
      <c r="C321" s="43" t="s">
        <v>53</v>
      </c>
      <c r="D321" s="35">
        <v>3</v>
      </c>
      <c r="E321" s="35"/>
      <c r="F321" s="35"/>
      <c r="G321" s="35"/>
      <c r="H321" s="35"/>
      <c r="I321" s="57"/>
      <c r="J321" s="57"/>
      <c r="K321" s="9"/>
      <c r="L321" s="9"/>
    </row>
    <row r="322" spans="1:23" ht="24" x14ac:dyDescent="0.2">
      <c r="A322" s="67"/>
      <c r="B322" s="45" t="s">
        <v>6</v>
      </c>
      <c r="C322" s="43" t="s">
        <v>19</v>
      </c>
      <c r="D322" s="38">
        <v>13.5</v>
      </c>
      <c r="E322" s="38"/>
      <c r="F322" s="38"/>
      <c r="G322" s="38"/>
      <c r="H322" s="38"/>
      <c r="I322" s="57"/>
      <c r="J322" s="57"/>
      <c r="K322" s="9"/>
      <c r="L322" s="9"/>
    </row>
    <row r="323" spans="1:23" ht="15" customHeight="1" x14ac:dyDescent="0.2">
      <c r="A323" s="67"/>
      <c r="B323" s="46" t="s">
        <v>11</v>
      </c>
      <c r="C323" s="43" t="s">
        <v>19</v>
      </c>
      <c r="D323" s="38">
        <v>40.5</v>
      </c>
      <c r="E323" s="18">
        <v>10.125</v>
      </c>
      <c r="F323" s="18">
        <v>10.125</v>
      </c>
      <c r="G323" s="18">
        <v>10.125</v>
      </c>
      <c r="H323" s="18">
        <v>10.125</v>
      </c>
      <c r="I323" s="57"/>
      <c r="J323" s="57"/>
      <c r="K323" s="9"/>
      <c r="L323" s="9"/>
    </row>
    <row r="324" spans="1:23" ht="24" x14ac:dyDescent="0.2">
      <c r="A324" s="67"/>
      <c r="B324" s="46" t="s">
        <v>12</v>
      </c>
      <c r="C324" s="43" t="s">
        <v>19</v>
      </c>
      <c r="D324" s="38">
        <v>0</v>
      </c>
      <c r="E324" s="38">
        <v>0</v>
      </c>
      <c r="F324" s="38">
        <v>0</v>
      </c>
      <c r="G324" s="38">
        <v>0</v>
      </c>
      <c r="H324" s="38">
        <v>0</v>
      </c>
      <c r="I324" s="57"/>
      <c r="J324" s="57"/>
      <c r="K324" s="9"/>
      <c r="L324" s="9"/>
    </row>
    <row r="325" spans="1:23" ht="24" x14ac:dyDescent="0.2">
      <c r="A325" s="67"/>
      <c r="B325" s="46" t="s">
        <v>13</v>
      </c>
      <c r="C325" s="43" t="s">
        <v>19</v>
      </c>
      <c r="D325" s="38">
        <v>40.5</v>
      </c>
      <c r="E325" s="18">
        <v>10.125</v>
      </c>
      <c r="F325" s="18">
        <v>10.125</v>
      </c>
      <c r="G325" s="18">
        <v>10.125</v>
      </c>
      <c r="H325" s="18">
        <v>10.125</v>
      </c>
      <c r="I325" s="57"/>
      <c r="J325" s="57"/>
      <c r="K325" s="9"/>
      <c r="L325" s="9"/>
    </row>
    <row r="326" spans="1:23" ht="24" x14ac:dyDescent="0.2">
      <c r="A326" s="67"/>
      <c r="B326" s="46" t="s">
        <v>14</v>
      </c>
      <c r="C326" s="43" t="s">
        <v>19</v>
      </c>
      <c r="D326" s="38">
        <v>0</v>
      </c>
      <c r="E326" s="38">
        <v>0</v>
      </c>
      <c r="F326" s="38">
        <v>0</v>
      </c>
      <c r="G326" s="38">
        <v>0</v>
      </c>
      <c r="H326" s="38">
        <v>0</v>
      </c>
      <c r="I326" s="57"/>
      <c r="J326" s="57"/>
      <c r="K326" s="9"/>
      <c r="L326" s="9"/>
    </row>
    <row r="327" spans="1:23" ht="24" x14ac:dyDescent="0.2">
      <c r="A327" s="67"/>
      <c r="B327" s="46" t="s">
        <v>15</v>
      </c>
      <c r="C327" s="43" t="s">
        <v>19</v>
      </c>
      <c r="D327" s="38">
        <v>0</v>
      </c>
      <c r="E327" s="38">
        <v>0</v>
      </c>
      <c r="F327" s="38">
        <v>0</v>
      </c>
      <c r="G327" s="38">
        <v>0</v>
      </c>
      <c r="H327" s="38">
        <v>0</v>
      </c>
      <c r="I327" s="57"/>
      <c r="J327" s="57"/>
      <c r="K327" s="9"/>
      <c r="L327" s="9"/>
    </row>
    <row r="328" spans="1:23" s="27" customFormat="1" x14ac:dyDescent="0.2">
      <c r="A328" s="56" t="s">
        <v>55</v>
      </c>
      <c r="B328" s="56"/>
      <c r="C328" s="22" t="s">
        <v>19</v>
      </c>
      <c r="D328" s="16">
        <f>D329+D330+D331+D332</f>
        <v>147550.06</v>
      </c>
      <c r="E328" s="16">
        <f t="shared" ref="E328:H328" si="28">E329+E330+E331+E332</f>
        <v>36662.125</v>
      </c>
      <c r="F328" s="16">
        <f t="shared" si="28"/>
        <v>25055.125</v>
      </c>
      <c r="G328" s="16">
        <f t="shared" si="28"/>
        <v>63367.125</v>
      </c>
      <c r="H328" s="16">
        <f t="shared" si="28"/>
        <v>22465.684999999998</v>
      </c>
      <c r="I328" s="23"/>
      <c r="J328" s="24"/>
      <c r="K328" s="25"/>
      <c r="L328" s="25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</row>
    <row r="329" spans="1:23" x14ac:dyDescent="0.2">
      <c r="A329" s="55" t="s">
        <v>12</v>
      </c>
      <c r="B329" s="55"/>
      <c r="C329" s="49" t="s">
        <v>19</v>
      </c>
      <c r="D329" s="16">
        <f>D303+D310</f>
        <v>0</v>
      </c>
      <c r="E329" s="16">
        <f t="shared" ref="E329:H329" si="29">E303+E310</f>
        <v>0</v>
      </c>
      <c r="F329" s="16">
        <f t="shared" si="29"/>
        <v>0</v>
      </c>
      <c r="G329" s="16">
        <f t="shared" si="29"/>
        <v>0</v>
      </c>
      <c r="H329" s="16">
        <f t="shared" si="29"/>
        <v>0</v>
      </c>
      <c r="I329" s="29"/>
      <c r="J329" s="43"/>
      <c r="K329" s="9"/>
      <c r="L329" s="9"/>
    </row>
    <row r="330" spans="1:23" x14ac:dyDescent="0.2">
      <c r="A330" s="55" t="s">
        <v>13</v>
      </c>
      <c r="B330" s="55"/>
      <c r="C330" s="49" t="s">
        <v>19</v>
      </c>
      <c r="D330" s="16">
        <f>D304+D311</f>
        <v>56775.06</v>
      </c>
      <c r="E330" s="16">
        <f t="shared" ref="E330:H330" si="30">E304+E311</f>
        <v>14053.125</v>
      </c>
      <c r="F330" s="16">
        <f t="shared" si="30"/>
        <v>9606.125</v>
      </c>
      <c r="G330" s="16">
        <f t="shared" si="30"/>
        <v>24383.125</v>
      </c>
      <c r="H330" s="16">
        <f t="shared" si="30"/>
        <v>8732.6849999999995</v>
      </c>
      <c r="I330" s="29"/>
      <c r="J330" s="43"/>
      <c r="K330" s="9"/>
      <c r="L330" s="9"/>
    </row>
    <row r="331" spans="1:23" x14ac:dyDescent="0.2">
      <c r="A331" s="55" t="s">
        <v>14</v>
      </c>
      <c r="B331" s="55"/>
      <c r="C331" s="49" t="s">
        <v>19</v>
      </c>
      <c r="D331" s="16">
        <v>0</v>
      </c>
      <c r="E331" s="16">
        <v>0</v>
      </c>
      <c r="F331" s="16">
        <v>0</v>
      </c>
      <c r="G331" s="16">
        <v>0</v>
      </c>
      <c r="H331" s="16">
        <v>0</v>
      </c>
      <c r="I331" s="29"/>
      <c r="J331" s="43"/>
      <c r="K331" s="9"/>
      <c r="L331" s="9"/>
    </row>
    <row r="332" spans="1:23" x14ac:dyDescent="0.2">
      <c r="A332" s="55" t="s">
        <v>15</v>
      </c>
      <c r="B332" s="55"/>
      <c r="C332" s="49" t="s">
        <v>19</v>
      </c>
      <c r="D332" s="16">
        <f>D306+D313</f>
        <v>90775</v>
      </c>
      <c r="E332" s="16">
        <f t="shared" ref="E332:H332" si="31">E306+E313</f>
        <v>22609</v>
      </c>
      <c r="F332" s="16">
        <f t="shared" si="31"/>
        <v>15449</v>
      </c>
      <c r="G332" s="16">
        <f t="shared" si="31"/>
        <v>38984</v>
      </c>
      <c r="H332" s="16">
        <f t="shared" si="31"/>
        <v>13733</v>
      </c>
      <c r="I332" s="29"/>
      <c r="J332" s="43"/>
      <c r="K332" s="9"/>
      <c r="L332" s="9"/>
    </row>
    <row r="333" spans="1:23" x14ac:dyDescent="0.2">
      <c r="A333" s="56" t="s">
        <v>57</v>
      </c>
      <c r="B333" s="56"/>
      <c r="C333" s="22" t="s">
        <v>19</v>
      </c>
      <c r="D333" s="35">
        <f>D328</f>
        <v>147550.06</v>
      </c>
      <c r="E333" s="35">
        <f t="shared" ref="E333:H333" si="32">E328</f>
        <v>36662.125</v>
      </c>
      <c r="F333" s="35">
        <f t="shared" si="32"/>
        <v>25055.125</v>
      </c>
      <c r="G333" s="35">
        <f t="shared" si="32"/>
        <v>63367.125</v>
      </c>
      <c r="H333" s="35">
        <f t="shared" si="32"/>
        <v>22465.684999999998</v>
      </c>
      <c r="I333" s="17"/>
      <c r="J333" s="50"/>
      <c r="K333" s="9"/>
      <c r="L333" s="9"/>
    </row>
    <row r="334" spans="1:23" x14ac:dyDescent="0.2">
      <c r="A334" s="55" t="s">
        <v>12</v>
      </c>
      <c r="B334" s="55"/>
      <c r="C334" s="49" t="s">
        <v>19</v>
      </c>
      <c r="D334" s="35">
        <f>D329</f>
        <v>0</v>
      </c>
      <c r="E334" s="35">
        <f t="shared" ref="E334:H334" si="33">E329</f>
        <v>0</v>
      </c>
      <c r="F334" s="35">
        <f t="shared" si="33"/>
        <v>0</v>
      </c>
      <c r="G334" s="35">
        <f t="shared" si="33"/>
        <v>0</v>
      </c>
      <c r="H334" s="35">
        <f t="shared" si="33"/>
        <v>0</v>
      </c>
      <c r="I334" s="20"/>
      <c r="J334" s="50"/>
      <c r="K334" s="9"/>
      <c r="L334" s="9"/>
    </row>
    <row r="335" spans="1:23" x14ac:dyDescent="0.2">
      <c r="A335" s="55" t="s">
        <v>13</v>
      </c>
      <c r="B335" s="55"/>
      <c r="C335" s="49" t="s">
        <v>19</v>
      </c>
      <c r="D335" s="16">
        <f>D330</f>
        <v>56775.06</v>
      </c>
      <c r="E335" s="35">
        <f t="shared" ref="E335:H335" si="34">E330</f>
        <v>14053.125</v>
      </c>
      <c r="F335" s="35">
        <f t="shared" si="34"/>
        <v>9606.125</v>
      </c>
      <c r="G335" s="35">
        <f t="shared" si="34"/>
        <v>24383.125</v>
      </c>
      <c r="H335" s="35">
        <f t="shared" si="34"/>
        <v>8732.6849999999995</v>
      </c>
      <c r="I335" s="21"/>
      <c r="J335" s="44"/>
      <c r="K335" s="9"/>
      <c r="L335" s="9"/>
    </row>
    <row r="336" spans="1:23" x14ac:dyDescent="0.2">
      <c r="A336" s="55" t="s">
        <v>14</v>
      </c>
      <c r="B336" s="55"/>
      <c r="C336" s="49" t="s">
        <v>19</v>
      </c>
      <c r="D336" s="35">
        <f>D331</f>
        <v>0</v>
      </c>
      <c r="E336" s="35">
        <f t="shared" ref="E336:H336" si="35">E331</f>
        <v>0</v>
      </c>
      <c r="F336" s="35">
        <f t="shared" si="35"/>
        <v>0</v>
      </c>
      <c r="G336" s="35">
        <f t="shared" si="35"/>
        <v>0</v>
      </c>
      <c r="H336" s="35">
        <f t="shared" si="35"/>
        <v>0</v>
      </c>
      <c r="I336" s="21"/>
      <c r="J336" s="50"/>
      <c r="K336" s="9"/>
      <c r="L336" s="9"/>
    </row>
    <row r="337" spans="1:23" x14ac:dyDescent="0.2">
      <c r="A337" s="55" t="s">
        <v>15</v>
      </c>
      <c r="B337" s="55"/>
      <c r="C337" s="49" t="s">
        <v>19</v>
      </c>
      <c r="D337" s="35">
        <f>D332</f>
        <v>90775</v>
      </c>
      <c r="E337" s="35">
        <f t="shared" ref="E337:H337" si="36">E332</f>
        <v>22609</v>
      </c>
      <c r="F337" s="35">
        <f t="shared" si="36"/>
        <v>15449</v>
      </c>
      <c r="G337" s="35">
        <f t="shared" si="36"/>
        <v>38984</v>
      </c>
      <c r="H337" s="35">
        <f t="shared" si="36"/>
        <v>13733</v>
      </c>
      <c r="I337" s="17"/>
      <c r="J337" s="50"/>
      <c r="K337" s="9"/>
      <c r="L337" s="9"/>
    </row>
    <row r="338" spans="1:23" ht="17.25" customHeight="1" x14ac:dyDescent="0.2">
      <c r="A338" s="60" t="s">
        <v>113</v>
      </c>
      <c r="B338" s="60"/>
      <c r="C338" s="60"/>
      <c r="D338" s="60"/>
      <c r="E338" s="60"/>
      <c r="F338" s="60"/>
      <c r="G338" s="60"/>
      <c r="H338" s="60"/>
      <c r="I338" s="60"/>
      <c r="J338" s="60"/>
      <c r="K338" s="9"/>
      <c r="L338" s="9"/>
    </row>
    <row r="339" spans="1:23" x14ac:dyDescent="0.2">
      <c r="A339" s="61" t="s">
        <v>70</v>
      </c>
      <c r="B339" s="62"/>
      <c r="C339" s="62"/>
      <c r="D339" s="62"/>
      <c r="E339" s="62"/>
      <c r="F339" s="62"/>
      <c r="G339" s="62"/>
      <c r="H339" s="62"/>
      <c r="I339" s="62"/>
      <c r="J339" s="63"/>
      <c r="K339" s="9"/>
      <c r="L339" s="9"/>
    </row>
    <row r="340" spans="1:23" x14ac:dyDescent="0.2">
      <c r="A340" s="55" t="s">
        <v>108</v>
      </c>
      <c r="B340" s="45" t="s">
        <v>58</v>
      </c>
      <c r="C340" s="43" t="s">
        <v>59</v>
      </c>
      <c r="D340" s="16">
        <v>0</v>
      </c>
      <c r="E340" s="16">
        <v>0</v>
      </c>
      <c r="F340" s="16">
        <v>0</v>
      </c>
      <c r="G340" s="16">
        <v>0</v>
      </c>
      <c r="H340" s="16">
        <v>0</v>
      </c>
      <c r="I340" s="57" t="s">
        <v>109</v>
      </c>
      <c r="J340" s="57" t="s">
        <v>73</v>
      </c>
      <c r="K340" s="9"/>
      <c r="L340" s="9"/>
    </row>
    <row r="341" spans="1:23" ht="25.5" x14ac:dyDescent="0.2">
      <c r="A341" s="55"/>
      <c r="B341" s="45" t="s">
        <v>75</v>
      </c>
      <c r="C341" s="43" t="s">
        <v>19</v>
      </c>
      <c r="D341" s="16">
        <v>0</v>
      </c>
      <c r="E341" s="16">
        <v>0</v>
      </c>
      <c r="F341" s="16">
        <v>0</v>
      </c>
      <c r="G341" s="16">
        <v>0</v>
      </c>
      <c r="H341" s="16">
        <v>0</v>
      </c>
      <c r="I341" s="57"/>
      <c r="J341" s="57"/>
      <c r="K341" s="9"/>
      <c r="L341" s="9"/>
    </row>
    <row r="342" spans="1:23" ht="12.75" customHeight="1" x14ac:dyDescent="0.2">
      <c r="A342" s="55"/>
      <c r="B342" s="46" t="s">
        <v>11</v>
      </c>
      <c r="C342" s="43" t="s">
        <v>19</v>
      </c>
      <c r="D342" s="16">
        <v>0</v>
      </c>
      <c r="E342" s="16">
        <v>0</v>
      </c>
      <c r="F342" s="16">
        <v>0</v>
      </c>
      <c r="G342" s="16">
        <v>0</v>
      </c>
      <c r="H342" s="16">
        <v>0</v>
      </c>
      <c r="I342" s="57"/>
      <c r="J342" s="57"/>
      <c r="K342" s="9"/>
      <c r="L342" s="9"/>
    </row>
    <row r="343" spans="1:23" ht="24" x14ac:dyDescent="0.2">
      <c r="A343" s="55"/>
      <c r="B343" s="46" t="s">
        <v>12</v>
      </c>
      <c r="C343" s="43" t="s">
        <v>19</v>
      </c>
      <c r="D343" s="16">
        <v>0</v>
      </c>
      <c r="E343" s="16">
        <v>0</v>
      </c>
      <c r="F343" s="16">
        <v>0</v>
      </c>
      <c r="G343" s="16">
        <v>0</v>
      </c>
      <c r="H343" s="16">
        <v>0</v>
      </c>
      <c r="I343" s="57"/>
      <c r="J343" s="57"/>
      <c r="K343" s="9"/>
      <c r="L343" s="9"/>
    </row>
    <row r="344" spans="1:23" ht="13.5" customHeight="1" x14ac:dyDescent="0.2">
      <c r="A344" s="55"/>
      <c r="B344" s="46" t="s">
        <v>13</v>
      </c>
      <c r="C344" s="43" t="s">
        <v>19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  <c r="I344" s="57"/>
      <c r="J344" s="57"/>
      <c r="K344" s="9"/>
      <c r="L344" s="9"/>
    </row>
    <row r="345" spans="1:23" ht="24" x14ac:dyDescent="0.2">
      <c r="A345" s="55"/>
      <c r="B345" s="46" t="s">
        <v>14</v>
      </c>
      <c r="C345" s="43" t="s">
        <v>19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  <c r="I345" s="57"/>
      <c r="J345" s="57"/>
      <c r="K345" s="9"/>
      <c r="L345" s="9"/>
    </row>
    <row r="346" spans="1:23" ht="19.5" customHeight="1" x14ac:dyDescent="0.25">
      <c r="A346" s="55"/>
      <c r="B346" s="46" t="s">
        <v>15</v>
      </c>
      <c r="C346" s="43" t="s">
        <v>19</v>
      </c>
      <c r="D346" s="16">
        <v>0</v>
      </c>
      <c r="E346" s="16">
        <v>0</v>
      </c>
      <c r="F346" s="16">
        <v>0</v>
      </c>
      <c r="G346" s="16">
        <v>0</v>
      </c>
      <c r="H346" s="16">
        <v>0</v>
      </c>
      <c r="I346" s="57"/>
      <c r="J346" s="57"/>
      <c r="K346" s="31"/>
      <c r="L346" s="32"/>
      <c r="R346" s="7"/>
      <c r="S346" s="7"/>
      <c r="T346" s="7"/>
      <c r="U346" s="7"/>
      <c r="V346" s="7"/>
      <c r="W346" s="7"/>
    </row>
    <row r="347" spans="1:23" s="27" customFormat="1" ht="14.25" customHeight="1" x14ac:dyDescent="0.2">
      <c r="A347" s="56" t="s">
        <v>60</v>
      </c>
      <c r="B347" s="56"/>
      <c r="C347" s="22" t="s">
        <v>19</v>
      </c>
      <c r="D347" s="16">
        <v>0</v>
      </c>
      <c r="E347" s="16">
        <v>0</v>
      </c>
      <c r="F347" s="16">
        <v>0</v>
      </c>
      <c r="G347" s="16">
        <v>0</v>
      </c>
      <c r="H347" s="16">
        <v>0</v>
      </c>
      <c r="I347" s="23"/>
      <c r="J347" s="24"/>
      <c r="K347" s="25"/>
      <c r="L347" s="25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</row>
    <row r="348" spans="1:23" x14ac:dyDescent="0.2">
      <c r="A348" s="55" t="s">
        <v>12</v>
      </c>
      <c r="B348" s="55"/>
      <c r="C348" s="49" t="s">
        <v>19</v>
      </c>
      <c r="D348" s="16">
        <v>0</v>
      </c>
      <c r="E348" s="16">
        <v>0</v>
      </c>
      <c r="F348" s="16">
        <v>0</v>
      </c>
      <c r="G348" s="16">
        <v>0</v>
      </c>
      <c r="H348" s="16">
        <v>0</v>
      </c>
      <c r="I348" s="29"/>
      <c r="J348" s="43"/>
      <c r="K348" s="9"/>
      <c r="L348" s="9"/>
    </row>
    <row r="349" spans="1:23" x14ac:dyDescent="0.2">
      <c r="A349" s="55" t="s">
        <v>13</v>
      </c>
      <c r="B349" s="55"/>
      <c r="C349" s="49" t="s">
        <v>19</v>
      </c>
      <c r="D349" s="16">
        <v>0</v>
      </c>
      <c r="E349" s="16">
        <v>0</v>
      </c>
      <c r="F349" s="16">
        <v>0</v>
      </c>
      <c r="G349" s="16">
        <v>0</v>
      </c>
      <c r="H349" s="16">
        <v>0</v>
      </c>
      <c r="I349" s="29"/>
      <c r="J349" s="43"/>
      <c r="K349" s="9"/>
      <c r="L349" s="9"/>
    </row>
    <row r="350" spans="1:23" x14ac:dyDescent="0.2">
      <c r="A350" s="55" t="s">
        <v>14</v>
      </c>
      <c r="B350" s="55"/>
      <c r="C350" s="49" t="s">
        <v>19</v>
      </c>
      <c r="D350" s="16">
        <v>0</v>
      </c>
      <c r="E350" s="16">
        <v>0</v>
      </c>
      <c r="F350" s="16">
        <v>0</v>
      </c>
      <c r="G350" s="16">
        <v>0</v>
      </c>
      <c r="H350" s="16">
        <v>0</v>
      </c>
      <c r="I350" s="29"/>
      <c r="J350" s="43"/>
      <c r="K350" s="9"/>
      <c r="L350" s="9"/>
    </row>
    <row r="351" spans="1:23" x14ac:dyDescent="0.2">
      <c r="A351" s="55" t="s">
        <v>15</v>
      </c>
      <c r="B351" s="55"/>
      <c r="C351" s="49" t="s">
        <v>19</v>
      </c>
      <c r="D351" s="16">
        <v>0</v>
      </c>
      <c r="E351" s="16">
        <v>0</v>
      </c>
      <c r="F351" s="16">
        <v>0</v>
      </c>
      <c r="G351" s="16">
        <v>0</v>
      </c>
      <c r="H351" s="16">
        <v>0</v>
      </c>
      <c r="I351" s="29"/>
      <c r="J351" s="43"/>
      <c r="K351" s="9"/>
      <c r="L351" s="9"/>
    </row>
    <row r="352" spans="1:23" ht="22.5" customHeight="1" x14ac:dyDescent="0.2">
      <c r="A352" s="59" t="s">
        <v>85</v>
      </c>
      <c r="B352" s="59"/>
      <c r="C352" s="59"/>
      <c r="D352" s="59"/>
      <c r="E352" s="59"/>
      <c r="F352" s="59"/>
      <c r="G352" s="59"/>
      <c r="H352" s="59"/>
      <c r="I352" s="59"/>
      <c r="J352" s="59"/>
      <c r="K352" s="9"/>
      <c r="L352" s="9"/>
    </row>
    <row r="353" spans="1:12" ht="24" x14ac:dyDescent="0.2">
      <c r="A353" s="55" t="s">
        <v>115</v>
      </c>
      <c r="B353" s="45" t="s">
        <v>56</v>
      </c>
      <c r="C353" s="43" t="s">
        <v>34</v>
      </c>
      <c r="D353" s="38">
        <v>0</v>
      </c>
      <c r="E353" s="38">
        <v>0</v>
      </c>
      <c r="F353" s="38">
        <v>0</v>
      </c>
      <c r="G353" s="38">
        <v>0</v>
      </c>
      <c r="H353" s="38">
        <v>0</v>
      </c>
      <c r="I353" s="57" t="s">
        <v>109</v>
      </c>
      <c r="J353" s="57"/>
      <c r="K353" s="9"/>
      <c r="L353" s="9"/>
    </row>
    <row r="354" spans="1:12" ht="24" x14ac:dyDescent="0.2">
      <c r="A354" s="55"/>
      <c r="B354" s="45" t="s">
        <v>6</v>
      </c>
      <c r="C354" s="43" t="s">
        <v>19</v>
      </c>
      <c r="D354" s="38">
        <v>0</v>
      </c>
      <c r="E354" s="38">
        <v>0</v>
      </c>
      <c r="F354" s="38">
        <v>0</v>
      </c>
      <c r="G354" s="38">
        <v>0</v>
      </c>
      <c r="H354" s="38">
        <v>0</v>
      </c>
      <c r="I354" s="57"/>
      <c r="J354" s="57"/>
      <c r="K354" s="9"/>
      <c r="L354" s="9"/>
    </row>
    <row r="355" spans="1:12" ht="12.75" customHeight="1" x14ac:dyDescent="0.2">
      <c r="A355" s="55"/>
      <c r="B355" s="46" t="s">
        <v>11</v>
      </c>
      <c r="C355" s="43" t="s">
        <v>19</v>
      </c>
      <c r="D355" s="38">
        <v>0</v>
      </c>
      <c r="E355" s="38">
        <v>0</v>
      </c>
      <c r="F355" s="38">
        <v>0</v>
      </c>
      <c r="G355" s="38">
        <v>0</v>
      </c>
      <c r="H355" s="38">
        <v>0</v>
      </c>
      <c r="I355" s="57"/>
      <c r="J355" s="57"/>
      <c r="K355" s="9"/>
      <c r="L355" s="9"/>
    </row>
    <row r="356" spans="1:12" ht="25.5" customHeight="1" x14ac:dyDescent="0.2">
      <c r="A356" s="55"/>
      <c r="B356" s="46" t="s">
        <v>116</v>
      </c>
      <c r="C356" s="43" t="s">
        <v>19</v>
      </c>
      <c r="D356" s="38">
        <v>0</v>
      </c>
      <c r="E356" s="38">
        <v>0</v>
      </c>
      <c r="F356" s="38">
        <v>0</v>
      </c>
      <c r="G356" s="38">
        <v>0</v>
      </c>
      <c r="H356" s="38">
        <v>0</v>
      </c>
      <c r="I356" s="57"/>
      <c r="J356" s="57"/>
      <c r="K356" s="9"/>
      <c r="L356" s="9"/>
    </row>
    <row r="357" spans="1:12" ht="12" customHeight="1" x14ac:dyDescent="0.2">
      <c r="A357" s="55"/>
      <c r="B357" s="46" t="s">
        <v>13</v>
      </c>
      <c r="C357" s="43" t="s">
        <v>19</v>
      </c>
      <c r="D357" s="38">
        <v>0</v>
      </c>
      <c r="E357" s="38">
        <v>0</v>
      </c>
      <c r="F357" s="38">
        <v>0</v>
      </c>
      <c r="G357" s="38">
        <v>0</v>
      </c>
      <c r="H357" s="38">
        <v>0</v>
      </c>
      <c r="I357" s="57"/>
      <c r="J357" s="57"/>
      <c r="K357" s="9"/>
      <c r="L357" s="9"/>
    </row>
    <row r="358" spans="1:12" ht="11.25" customHeight="1" x14ac:dyDescent="0.2">
      <c r="A358" s="55"/>
      <c r="B358" s="46" t="s">
        <v>14</v>
      </c>
      <c r="C358" s="43" t="s">
        <v>19</v>
      </c>
      <c r="D358" s="38">
        <v>0</v>
      </c>
      <c r="E358" s="38">
        <v>0</v>
      </c>
      <c r="F358" s="38">
        <v>0</v>
      </c>
      <c r="G358" s="38">
        <v>0</v>
      </c>
      <c r="H358" s="38">
        <v>0</v>
      </c>
      <c r="I358" s="57"/>
      <c r="J358" s="57"/>
      <c r="K358" s="9"/>
      <c r="L358" s="9"/>
    </row>
    <row r="359" spans="1:12" ht="23.25" customHeight="1" x14ac:dyDescent="0.2">
      <c r="A359" s="55"/>
      <c r="B359" s="46" t="s">
        <v>15</v>
      </c>
      <c r="C359" s="43" t="s">
        <v>19</v>
      </c>
      <c r="D359" s="38">
        <v>0</v>
      </c>
      <c r="E359" s="38">
        <v>0</v>
      </c>
      <c r="F359" s="38">
        <v>0</v>
      </c>
      <c r="G359" s="38">
        <v>0</v>
      </c>
      <c r="H359" s="38">
        <v>0</v>
      </c>
      <c r="I359" s="57"/>
      <c r="J359" s="57"/>
      <c r="K359" s="9"/>
      <c r="L359" s="9"/>
    </row>
    <row r="360" spans="1:12" ht="13.5" customHeight="1" x14ac:dyDescent="0.2">
      <c r="A360" s="55" t="s">
        <v>95</v>
      </c>
      <c r="B360" s="46" t="s">
        <v>11</v>
      </c>
      <c r="C360" s="43" t="s">
        <v>19</v>
      </c>
      <c r="D360" s="38">
        <v>2753.1</v>
      </c>
      <c r="E360" s="38">
        <v>0</v>
      </c>
      <c r="F360" s="38">
        <v>1400.5</v>
      </c>
      <c r="G360" s="38">
        <v>1352.6</v>
      </c>
      <c r="H360" s="38">
        <v>0</v>
      </c>
      <c r="I360" s="57" t="s">
        <v>109</v>
      </c>
      <c r="J360" s="58"/>
      <c r="K360" s="9"/>
      <c r="L360" s="9"/>
    </row>
    <row r="361" spans="1:12" ht="24" x14ac:dyDescent="0.2">
      <c r="A361" s="55"/>
      <c r="B361" s="46" t="s">
        <v>12</v>
      </c>
      <c r="C361" s="43" t="s">
        <v>19</v>
      </c>
      <c r="D361" s="35">
        <v>0</v>
      </c>
      <c r="E361" s="38">
        <v>0</v>
      </c>
      <c r="F361" s="35">
        <v>0</v>
      </c>
      <c r="G361" s="38">
        <v>0</v>
      </c>
      <c r="H361" s="38">
        <v>0</v>
      </c>
      <c r="I361" s="57"/>
      <c r="J361" s="58"/>
      <c r="K361" s="9"/>
      <c r="L361" s="9"/>
    </row>
    <row r="362" spans="1:12" ht="24" x14ac:dyDescent="0.2">
      <c r="A362" s="55"/>
      <c r="B362" s="46" t="s">
        <v>13</v>
      </c>
      <c r="C362" s="43" t="s">
        <v>19</v>
      </c>
      <c r="D362" s="38">
        <v>1423.1</v>
      </c>
      <c r="E362" s="38">
        <v>0</v>
      </c>
      <c r="F362" s="38">
        <v>750.5</v>
      </c>
      <c r="G362" s="38">
        <v>672.6</v>
      </c>
      <c r="H362" s="38">
        <v>0</v>
      </c>
      <c r="I362" s="57"/>
      <c r="J362" s="58"/>
      <c r="K362" s="9"/>
      <c r="L362" s="9"/>
    </row>
    <row r="363" spans="1:12" ht="24" x14ac:dyDescent="0.2">
      <c r="A363" s="55"/>
      <c r="B363" s="46" t="s">
        <v>14</v>
      </c>
      <c r="C363" s="43" t="s">
        <v>19</v>
      </c>
      <c r="D363" s="35">
        <v>0</v>
      </c>
      <c r="E363" s="38">
        <v>0</v>
      </c>
      <c r="F363" s="35"/>
      <c r="G363" s="38">
        <v>0</v>
      </c>
      <c r="H363" s="38">
        <v>0</v>
      </c>
      <c r="I363" s="57"/>
      <c r="J363" s="58"/>
      <c r="K363" s="9"/>
      <c r="L363" s="9"/>
    </row>
    <row r="364" spans="1:12" ht="23.25" customHeight="1" x14ac:dyDescent="0.2">
      <c r="A364" s="55"/>
      <c r="B364" s="46" t="s">
        <v>15</v>
      </c>
      <c r="C364" s="43" t="s">
        <v>19</v>
      </c>
      <c r="D364" s="35">
        <v>1330</v>
      </c>
      <c r="E364" s="38">
        <v>0</v>
      </c>
      <c r="F364" s="35">
        <v>650</v>
      </c>
      <c r="G364" s="38">
        <v>680</v>
      </c>
      <c r="H364" s="38">
        <v>0</v>
      </c>
      <c r="I364" s="57"/>
      <c r="J364" s="58"/>
      <c r="K364" s="9"/>
      <c r="L364" s="9"/>
    </row>
    <row r="365" spans="1:12" ht="24" x14ac:dyDescent="0.2">
      <c r="A365" s="55" t="s">
        <v>69</v>
      </c>
      <c r="B365" s="45" t="s">
        <v>56</v>
      </c>
      <c r="C365" s="43" t="s">
        <v>34</v>
      </c>
      <c r="D365" s="35">
        <v>11</v>
      </c>
      <c r="E365" s="38">
        <v>0</v>
      </c>
      <c r="F365" s="35">
        <v>7</v>
      </c>
      <c r="G365" s="38">
        <v>4</v>
      </c>
      <c r="H365" s="38">
        <v>0</v>
      </c>
      <c r="I365" s="57" t="s">
        <v>109</v>
      </c>
      <c r="J365" s="58"/>
      <c r="K365" s="9"/>
      <c r="L365" s="9"/>
    </row>
    <row r="366" spans="1:12" ht="24" x14ac:dyDescent="0.2">
      <c r="A366" s="55"/>
      <c r="B366" s="45" t="s">
        <v>6</v>
      </c>
      <c r="C366" s="43" t="s">
        <v>19</v>
      </c>
      <c r="D366" s="16">
        <v>129.37</v>
      </c>
      <c r="E366" s="38">
        <v>0</v>
      </c>
      <c r="F366" s="38"/>
      <c r="G366" s="38" t="s">
        <v>149</v>
      </c>
      <c r="H366" s="38">
        <v>0</v>
      </c>
      <c r="I366" s="57"/>
      <c r="J366" s="58"/>
      <c r="K366" s="9"/>
      <c r="L366" s="9"/>
    </row>
    <row r="367" spans="1:12" ht="12.75" customHeight="1" x14ac:dyDescent="0.2">
      <c r="A367" s="55"/>
      <c r="B367" s="46" t="s">
        <v>11</v>
      </c>
      <c r="C367" s="43" t="s">
        <v>19</v>
      </c>
      <c r="D367" s="38">
        <v>2753.1</v>
      </c>
      <c r="E367" s="38">
        <v>0</v>
      </c>
      <c r="F367" s="38">
        <v>1400.5</v>
      </c>
      <c r="G367" s="38">
        <v>1352.6</v>
      </c>
      <c r="H367" s="38">
        <v>0</v>
      </c>
      <c r="I367" s="57"/>
      <c r="J367" s="58"/>
      <c r="K367" s="9"/>
      <c r="L367" s="9"/>
    </row>
    <row r="368" spans="1:12" ht="11.25" customHeight="1" x14ac:dyDescent="0.2">
      <c r="A368" s="55"/>
      <c r="B368" s="46" t="s">
        <v>12</v>
      </c>
      <c r="C368" s="43" t="s">
        <v>19</v>
      </c>
      <c r="D368" s="35">
        <v>0</v>
      </c>
      <c r="E368" s="38">
        <v>0</v>
      </c>
      <c r="F368" s="35"/>
      <c r="G368" s="38">
        <v>0</v>
      </c>
      <c r="H368" s="38">
        <v>0</v>
      </c>
      <c r="I368" s="57"/>
      <c r="J368" s="58"/>
      <c r="K368" s="9"/>
      <c r="L368" s="9"/>
    </row>
    <row r="369" spans="1:23" ht="24" x14ac:dyDescent="0.2">
      <c r="A369" s="55"/>
      <c r="B369" s="46" t="s">
        <v>13</v>
      </c>
      <c r="C369" s="43" t="s">
        <v>19</v>
      </c>
      <c r="D369" s="38">
        <v>1423.1</v>
      </c>
      <c r="E369" s="38">
        <v>0</v>
      </c>
      <c r="F369" s="38">
        <v>750.5</v>
      </c>
      <c r="G369" s="38">
        <v>672.6</v>
      </c>
      <c r="H369" s="38">
        <v>0</v>
      </c>
      <c r="I369" s="57"/>
      <c r="J369" s="58"/>
      <c r="K369" s="9"/>
      <c r="L369" s="9"/>
    </row>
    <row r="370" spans="1:23" ht="24" x14ac:dyDescent="0.2">
      <c r="A370" s="55"/>
      <c r="B370" s="46" t="s">
        <v>14</v>
      </c>
      <c r="C370" s="43" t="s">
        <v>19</v>
      </c>
      <c r="D370" s="35">
        <v>0</v>
      </c>
      <c r="E370" s="38">
        <v>0</v>
      </c>
      <c r="F370" s="35">
        <v>0</v>
      </c>
      <c r="G370" s="38">
        <v>0</v>
      </c>
      <c r="H370" s="38">
        <v>0</v>
      </c>
      <c r="I370" s="57"/>
      <c r="J370" s="58"/>
      <c r="K370" s="9"/>
      <c r="L370" s="9"/>
    </row>
    <row r="371" spans="1:23" ht="21" customHeight="1" x14ac:dyDescent="0.2">
      <c r="A371" s="55"/>
      <c r="B371" s="46" t="s">
        <v>15</v>
      </c>
      <c r="C371" s="43" t="s">
        <v>19</v>
      </c>
      <c r="D371" s="35">
        <v>1330</v>
      </c>
      <c r="E371" s="38">
        <v>0</v>
      </c>
      <c r="F371" s="35">
        <v>650</v>
      </c>
      <c r="G371" s="38">
        <v>680</v>
      </c>
      <c r="H371" s="38">
        <v>0</v>
      </c>
      <c r="I371" s="57"/>
      <c r="J371" s="58"/>
      <c r="K371" s="9"/>
      <c r="L371" s="9"/>
    </row>
    <row r="372" spans="1:23" s="27" customFormat="1" x14ac:dyDescent="0.2">
      <c r="A372" s="56" t="s">
        <v>61</v>
      </c>
      <c r="B372" s="56"/>
      <c r="C372" s="22" t="s">
        <v>19</v>
      </c>
      <c r="D372" s="16">
        <f>D373+D374+D375+D376</f>
        <v>2753.1</v>
      </c>
      <c r="E372" s="16">
        <f t="shared" ref="E372:H372" si="37">E373+E374+E375+E376</f>
        <v>0</v>
      </c>
      <c r="F372" s="16">
        <f t="shared" si="37"/>
        <v>1400.5</v>
      </c>
      <c r="G372" s="16">
        <f t="shared" si="37"/>
        <v>1352.6</v>
      </c>
      <c r="H372" s="16">
        <f t="shared" si="37"/>
        <v>0</v>
      </c>
      <c r="I372" s="23"/>
      <c r="J372" s="24"/>
      <c r="K372" s="25"/>
      <c r="L372" s="25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</row>
    <row r="373" spans="1:23" x14ac:dyDescent="0.2">
      <c r="A373" s="55" t="s">
        <v>12</v>
      </c>
      <c r="B373" s="55"/>
      <c r="C373" s="49" t="s">
        <v>19</v>
      </c>
      <c r="D373" s="16">
        <f>D356+D361</f>
        <v>0</v>
      </c>
      <c r="E373" s="16">
        <f t="shared" ref="E373:H373" si="38">E356+E361</f>
        <v>0</v>
      </c>
      <c r="F373" s="16">
        <f t="shared" si="38"/>
        <v>0</v>
      </c>
      <c r="G373" s="16">
        <f t="shared" si="38"/>
        <v>0</v>
      </c>
      <c r="H373" s="16">
        <f t="shared" si="38"/>
        <v>0</v>
      </c>
      <c r="I373" s="29"/>
      <c r="J373" s="43"/>
      <c r="K373" s="9"/>
      <c r="L373" s="9"/>
    </row>
    <row r="374" spans="1:23" x14ac:dyDescent="0.2">
      <c r="A374" s="55" t="s">
        <v>13</v>
      </c>
      <c r="B374" s="55"/>
      <c r="C374" s="49" t="s">
        <v>19</v>
      </c>
      <c r="D374" s="16">
        <f>D357+D362</f>
        <v>1423.1</v>
      </c>
      <c r="E374" s="16">
        <f t="shared" ref="E374:H374" si="39">E357+E362</f>
        <v>0</v>
      </c>
      <c r="F374" s="16">
        <f t="shared" si="39"/>
        <v>750.5</v>
      </c>
      <c r="G374" s="16">
        <f t="shared" si="39"/>
        <v>672.6</v>
      </c>
      <c r="H374" s="16">
        <f t="shared" si="39"/>
        <v>0</v>
      </c>
      <c r="I374" s="29"/>
      <c r="J374" s="43"/>
      <c r="K374" s="9"/>
      <c r="L374" s="9"/>
    </row>
    <row r="375" spans="1:23" ht="11.25" customHeight="1" x14ac:dyDescent="0.2">
      <c r="A375" s="55" t="s">
        <v>14</v>
      </c>
      <c r="B375" s="55"/>
      <c r="C375" s="49" t="s">
        <v>19</v>
      </c>
      <c r="D375" s="16">
        <v>0</v>
      </c>
      <c r="E375" s="16">
        <v>0</v>
      </c>
      <c r="F375" s="16">
        <v>0</v>
      </c>
      <c r="G375" s="16">
        <v>0</v>
      </c>
      <c r="H375" s="16">
        <v>0</v>
      </c>
      <c r="I375" s="29"/>
      <c r="J375" s="43"/>
      <c r="K375" s="9"/>
      <c r="L375" s="9"/>
    </row>
    <row r="376" spans="1:23" ht="12" customHeight="1" x14ac:dyDescent="0.2">
      <c r="A376" s="55" t="s">
        <v>15</v>
      </c>
      <c r="B376" s="55"/>
      <c r="C376" s="49" t="s">
        <v>19</v>
      </c>
      <c r="D376" s="16">
        <f>D359+D364</f>
        <v>1330</v>
      </c>
      <c r="E376" s="16">
        <f t="shared" ref="E376:H376" si="40">E359+E364</f>
        <v>0</v>
      </c>
      <c r="F376" s="16">
        <f t="shared" si="40"/>
        <v>650</v>
      </c>
      <c r="G376" s="16">
        <f t="shared" si="40"/>
        <v>680</v>
      </c>
      <c r="H376" s="16">
        <f t="shared" si="40"/>
        <v>0</v>
      </c>
      <c r="I376" s="29"/>
      <c r="J376" s="43"/>
      <c r="K376" s="9"/>
      <c r="L376" s="9"/>
    </row>
    <row r="377" spans="1:23" x14ac:dyDescent="0.2">
      <c r="A377" s="56" t="s">
        <v>62</v>
      </c>
      <c r="B377" s="56"/>
      <c r="C377" s="22" t="s">
        <v>19</v>
      </c>
      <c r="D377" s="16">
        <f>D378+D379+D380+D381</f>
        <v>2753.1</v>
      </c>
      <c r="E377" s="16">
        <f t="shared" ref="E377:H377" si="41">E378+E379+E380+E381</f>
        <v>0</v>
      </c>
      <c r="F377" s="16">
        <f t="shared" si="41"/>
        <v>1400.5</v>
      </c>
      <c r="G377" s="16">
        <f t="shared" si="41"/>
        <v>1352.6</v>
      </c>
      <c r="H377" s="16">
        <f t="shared" si="41"/>
        <v>0</v>
      </c>
      <c r="I377" s="17"/>
      <c r="J377" s="50"/>
      <c r="K377" s="9"/>
      <c r="L377" s="9"/>
    </row>
    <row r="378" spans="1:23" x14ac:dyDescent="0.2">
      <c r="A378" s="55" t="s">
        <v>12</v>
      </c>
      <c r="B378" s="55"/>
      <c r="C378" s="49" t="s">
        <v>19</v>
      </c>
      <c r="D378" s="16">
        <f>D348+D373</f>
        <v>0</v>
      </c>
      <c r="E378" s="16">
        <f t="shared" ref="E378:H378" si="42">E348+E373</f>
        <v>0</v>
      </c>
      <c r="F378" s="16">
        <f t="shared" si="42"/>
        <v>0</v>
      </c>
      <c r="G378" s="16">
        <f t="shared" si="42"/>
        <v>0</v>
      </c>
      <c r="H378" s="16">
        <f t="shared" si="42"/>
        <v>0</v>
      </c>
      <c r="I378" s="20"/>
      <c r="J378" s="50"/>
      <c r="K378" s="9"/>
      <c r="L378" s="9"/>
    </row>
    <row r="379" spans="1:23" x14ac:dyDescent="0.2">
      <c r="A379" s="55" t="s">
        <v>13</v>
      </c>
      <c r="B379" s="55"/>
      <c r="C379" s="49" t="s">
        <v>19</v>
      </c>
      <c r="D379" s="16">
        <f>D349+D374</f>
        <v>1423.1</v>
      </c>
      <c r="E379" s="16">
        <f t="shared" ref="E379:H379" si="43">E349+E374</f>
        <v>0</v>
      </c>
      <c r="F379" s="16">
        <f t="shared" si="43"/>
        <v>750.5</v>
      </c>
      <c r="G379" s="16">
        <f t="shared" si="43"/>
        <v>672.6</v>
      </c>
      <c r="H379" s="16">
        <f t="shared" si="43"/>
        <v>0</v>
      </c>
      <c r="I379" s="21"/>
      <c r="J379" s="44"/>
      <c r="K379" s="9"/>
      <c r="L379" s="9"/>
    </row>
    <row r="380" spans="1:23" ht="10.5" customHeight="1" x14ac:dyDescent="0.2">
      <c r="A380" s="55" t="s">
        <v>14</v>
      </c>
      <c r="B380" s="55"/>
      <c r="C380" s="49" t="s">
        <v>19</v>
      </c>
      <c r="D380" s="16">
        <v>0</v>
      </c>
      <c r="E380" s="16">
        <v>0</v>
      </c>
      <c r="F380" s="16">
        <v>0</v>
      </c>
      <c r="G380" s="16">
        <v>0</v>
      </c>
      <c r="H380" s="16">
        <v>0</v>
      </c>
      <c r="I380" s="21"/>
      <c r="J380" s="50"/>
      <c r="K380" s="9"/>
      <c r="L380" s="9"/>
    </row>
    <row r="381" spans="1:23" ht="11.25" customHeight="1" x14ac:dyDescent="0.2">
      <c r="A381" s="55" t="s">
        <v>15</v>
      </c>
      <c r="B381" s="55"/>
      <c r="C381" s="49" t="s">
        <v>19</v>
      </c>
      <c r="D381" s="16">
        <f>D351+D376</f>
        <v>1330</v>
      </c>
      <c r="E381" s="16">
        <f t="shared" ref="E381:H381" si="44">E351+E376</f>
        <v>0</v>
      </c>
      <c r="F381" s="16">
        <f t="shared" si="44"/>
        <v>650</v>
      </c>
      <c r="G381" s="16">
        <f t="shared" si="44"/>
        <v>680</v>
      </c>
      <c r="H381" s="16">
        <f t="shared" si="44"/>
        <v>0</v>
      </c>
      <c r="I381" s="17"/>
      <c r="J381" s="50"/>
      <c r="K381" s="9"/>
      <c r="L381" s="9"/>
    </row>
    <row r="382" spans="1:23" x14ac:dyDescent="0.2">
      <c r="A382" s="56" t="s">
        <v>63</v>
      </c>
      <c r="B382" s="56"/>
      <c r="C382" s="22" t="s">
        <v>19</v>
      </c>
      <c r="D382" s="18">
        <f>D383+D384+D385+D386</f>
        <v>488542.549</v>
      </c>
      <c r="E382" s="16">
        <f t="shared" ref="E382:H382" si="45">E383+E384+E385+E386</f>
        <v>143568.345</v>
      </c>
      <c r="F382" s="16">
        <f t="shared" si="45"/>
        <v>175680.36499999999</v>
      </c>
      <c r="G382" s="16">
        <f t="shared" si="45"/>
        <v>92791.475000000006</v>
      </c>
      <c r="H382" s="18">
        <f t="shared" si="45"/>
        <v>76502.283999999985</v>
      </c>
      <c r="I382" s="17"/>
      <c r="J382" s="50"/>
      <c r="K382" s="9"/>
      <c r="L382" s="9"/>
    </row>
    <row r="383" spans="1:23" ht="10.5" customHeight="1" x14ac:dyDescent="0.2">
      <c r="A383" s="55" t="s">
        <v>12</v>
      </c>
      <c r="B383" s="55"/>
      <c r="C383" s="49" t="s">
        <v>19</v>
      </c>
      <c r="D383" s="16">
        <f>D161+D294+D334+D378</f>
        <v>35858.370000000003</v>
      </c>
      <c r="E383" s="16">
        <f t="shared" ref="E383:H383" si="46">E161+E294+E334+E378</f>
        <v>4154.59</v>
      </c>
      <c r="F383" s="16">
        <f t="shared" si="46"/>
        <v>16439.650000000001</v>
      </c>
      <c r="G383" s="16">
        <f t="shared" si="46"/>
        <v>11572.779999999999</v>
      </c>
      <c r="H383" s="16">
        <f t="shared" si="46"/>
        <v>3691.33</v>
      </c>
      <c r="I383" s="20"/>
      <c r="J383" s="50"/>
      <c r="K383" s="9"/>
      <c r="L383" s="9"/>
    </row>
    <row r="384" spans="1:23" ht="12" customHeight="1" x14ac:dyDescent="0.2">
      <c r="A384" s="55" t="s">
        <v>13</v>
      </c>
      <c r="B384" s="55"/>
      <c r="C384" s="49" t="s">
        <v>19</v>
      </c>
      <c r="D384" s="16">
        <f>D162+D295+D335+D379</f>
        <v>87272.82</v>
      </c>
      <c r="E384" s="16">
        <f t="shared" ref="E384:H384" si="47">E162+E295+E335+E379</f>
        <v>15311.855</v>
      </c>
      <c r="F384" s="16">
        <f t="shared" si="47"/>
        <v>15359.914999999999</v>
      </c>
      <c r="G384" s="16">
        <f t="shared" si="47"/>
        <v>30305.784999999996</v>
      </c>
      <c r="H384" s="16">
        <f t="shared" si="47"/>
        <v>26295.274999999994</v>
      </c>
      <c r="I384" s="21"/>
      <c r="J384" s="44"/>
      <c r="K384" s="9"/>
      <c r="L384" s="9"/>
    </row>
    <row r="385" spans="1:12" ht="10.5" customHeight="1" x14ac:dyDescent="0.2">
      <c r="A385" s="55" t="s">
        <v>14</v>
      </c>
      <c r="B385" s="55"/>
      <c r="C385" s="49" t="s">
        <v>19</v>
      </c>
      <c r="D385" s="18">
        <f>D163+D296+D336+D380</f>
        <v>453.05900000000003</v>
      </c>
      <c r="E385" s="16">
        <f t="shared" ref="E385:H385" si="48">E163+E296+E336+E380</f>
        <v>0</v>
      </c>
      <c r="F385" s="16">
        <f t="shared" si="48"/>
        <v>0</v>
      </c>
      <c r="G385" s="16">
        <f t="shared" si="48"/>
        <v>0</v>
      </c>
      <c r="H385" s="18">
        <f t="shared" si="48"/>
        <v>453.05900000000003</v>
      </c>
      <c r="I385" s="21"/>
      <c r="J385" s="50"/>
      <c r="K385" s="9"/>
      <c r="L385" s="9"/>
    </row>
    <row r="386" spans="1:12" ht="16.5" customHeight="1" x14ac:dyDescent="0.2">
      <c r="A386" s="55" t="s">
        <v>15</v>
      </c>
      <c r="B386" s="55"/>
      <c r="C386" s="49" t="s">
        <v>19</v>
      </c>
      <c r="D386" s="16">
        <f>D164+D297+D337+D381</f>
        <v>364958.3</v>
      </c>
      <c r="E386" s="16">
        <f t="shared" ref="E386:H386" si="49">E164+E297+E337+E381</f>
        <v>124101.90000000001</v>
      </c>
      <c r="F386" s="16">
        <f t="shared" si="49"/>
        <v>143880.79999999999</v>
      </c>
      <c r="G386" s="16">
        <f t="shared" si="49"/>
        <v>50912.91</v>
      </c>
      <c r="H386" s="16">
        <f t="shared" si="49"/>
        <v>46062.619999999995</v>
      </c>
      <c r="I386" s="17"/>
      <c r="J386" s="50"/>
      <c r="K386" s="9"/>
      <c r="L386" s="9"/>
    </row>
    <row r="390" spans="1:12" x14ac:dyDescent="0.2">
      <c r="H390" s="4" t="s">
        <v>155</v>
      </c>
    </row>
  </sheetData>
  <mergeCells count="192">
    <mergeCell ref="D1:J4"/>
    <mergeCell ref="A14:J14"/>
    <mergeCell ref="A15:J15"/>
    <mergeCell ref="A6:J8"/>
    <mergeCell ref="C11:C12"/>
    <mergeCell ref="A11:A12"/>
    <mergeCell ref="B11:B12"/>
    <mergeCell ref="J11:J12"/>
    <mergeCell ref="I11:I12"/>
    <mergeCell ref="E11:H11"/>
    <mergeCell ref="D11:D12"/>
    <mergeCell ref="A10:J10"/>
    <mergeCell ref="A16:A22"/>
    <mergeCell ref="I16:I22"/>
    <mergeCell ref="J16:J22"/>
    <mergeCell ref="A23:B23"/>
    <mergeCell ref="A24:B24"/>
    <mergeCell ref="A25:B25"/>
    <mergeCell ref="A26:B26"/>
    <mergeCell ref="A27:B27"/>
    <mergeCell ref="A28:J28"/>
    <mergeCell ref="A29:A35"/>
    <mergeCell ref="I29:I35"/>
    <mergeCell ref="J29:J35"/>
    <mergeCell ref="A36:A42"/>
    <mergeCell ref="I36:I42"/>
    <mergeCell ref="J36:J42"/>
    <mergeCell ref="A43:A49"/>
    <mergeCell ref="I43:I49"/>
    <mergeCell ref="J43:J49"/>
    <mergeCell ref="A50:A56"/>
    <mergeCell ref="I50:I56"/>
    <mergeCell ref="J50:J56"/>
    <mergeCell ref="A57:A63"/>
    <mergeCell ref="I57:I63"/>
    <mergeCell ref="A64:A70"/>
    <mergeCell ref="I64:I70"/>
    <mergeCell ref="A71:A77"/>
    <mergeCell ref="I71:I77"/>
    <mergeCell ref="J71:J112"/>
    <mergeCell ref="A78:A84"/>
    <mergeCell ref="A85:A91"/>
    <mergeCell ref="I85:I91"/>
    <mergeCell ref="A92:A98"/>
    <mergeCell ref="I92:I98"/>
    <mergeCell ref="A99:A105"/>
    <mergeCell ref="I99:I105"/>
    <mergeCell ref="A106:A112"/>
    <mergeCell ref="I106:I112"/>
    <mergeCell ref="I78:I84"/>
    <mergeCell ref="A113:A119"/>
    <mergeCell ref="I113:I119"/>
    <mergeCell ref="J113:J119"/>
    <mergeCell ref="A120:A126"/>
    <mergeCell ref="I120:I126"/>
    <mergeCell ref="J120:J126"/>
    <mergeCell ref="A134:A140"/>
    <mergeCell ref="I134:I140"/>
    <mergeCell ref="J134:J140"/>
    <mergeCell ref="A127:A133"/>
    <mergeCell ref="I127:I133"/>
    <mergeCell ref="J127:J133"/>
    <mergeCell ref="A141:A147"/>
    <mergeCell ref="I141:I147"/>
    <mergeCell ref="J141:J154"/>
    <mergeCell ref="A148:A154"/>
    <mergeCell ref="I148:I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J165"/>
    <mergeCell ref="A166:J166"/>
    <mergeCell ref="A167:A173"/>
    <mergeCell ref="I167:I173"/>
    <mergeCell ref="J167:J179"/>
    <mergeCell ref="A174:A180"/>
    <mergeCell ref="I174:I175"/>
    <mergeCell ref="A181:A187"/>
    <mergeCell ref="I181:I182"/>
    <mergeCell ref="J181:J193"/>
    <mergeCell ref="A188:A194"/>
    <mergeCell ref="I188:I194"/>
    <mergeCell ref="A195:A201"/>
    <mergeCell ref="I195:I201"/>
    <mergeCell ref="J195:J201"/>
    <mergeCell ref="A202:A208"/>
    <mergeCell ref="I202:I208"/>
    <mergeCell ref="J202:J208"/>
    <mergeCell ref="A209:A215"/>
    <mergeCell ref="J209:J215"/>
    <mergeCell ref="A216:A220"/>
    <mergeCell ref="I216:I220"/>
    <mergeCell ref="J216:J220"/>
    <mergeCell ref="A221:A227"/>
    <mergeCell ref="I221:I227"/>
    <mergeCell ref="J221:J227"/>
    <mergeCell ref="A228:B228"/>
    <mergeCell ref="A229:B229"/>
    <mergeCell ref="A230:B230"/>
    <mergeCell ref="A231:B231"/>
    <mergeCell ref="A232:B232"/>
    <mergeCell ref="A233:J233"/>
    <mergeCell ref="A234:A238"/>
    <mergeCell ref="I234:I238"/>
    <mergeCell ref="J234:J238"/>
    <mergeCell ref="A239:A245"/>
    <mergeCell ref="I239:I245"/>
    <mergeCell ref="J239:J245"/>
    <mergeCell ref="A246:A252"/>
    <mergeCell ref="I246:I266"/>
    <mergeCell ref="J246:J266"/>
    <mergeCell ref="A253:A259"/>
    <mergeCell ref="A260:A266"/>
    <mergeCell ref="A267:A273"/>
    <mergeCell ref="I267:I287"/>
    <mergeCell ref="J267:J273"/>
    <mergeCell ref="A274:A280"/>
    <mergeCell ref="J274:J280"/>
    <mergeCell ref="A281:A287"/>
    <mergeCell ref="J281:J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J298"/>
    <mergeCell ref="A299:J299"/>
    <mergeCell ref="A300:A306"/>
    <mergeCell ref="I300:I306"/>
    <mergeCell ref="J300:J306"/>
    <mergeCell ref="A307:A313"/>
    <mergeCell ref="I307:I327"/>
    <mergeCell ref="J307:J327"/>
    <mergeCell ref="A314:A320"/>
    <mergeCell ref="A321:A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J338"/>
    <mergeCell ref="A339:J339"/>
    <mergeCell ref="A340:A346"/>
    <mergeCell ref="I340:I346"/>
    <mergeCell ref="J340:J346"/>
    <mergeCell ref="A347:B347"/>
    <mergeCell ref="A348:B348"/>
    <mergeCell ref="A349:B349"/>
    <mergeCell ref="A350:B350"/>
    <mergeCell ref="A351:B351"/>
    <mergeCell ref="A352:J352"/>
    <mergeCell ref="A353:A359"/>
    <mergeCell ref="I353:I359"/>
    <mergeCell ref="J353:J359"/>
    <mergeCell ref="A360:A364"/>
    <mergeCell ref="I360:I364"/>
    <mergeCell ref="J360:J364"/>
    <mergeCell ref="A365:A371"/>
    <mergeCell ref="I365:I371"/>
    <mergeCell ref="J365:J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</mergeCells>
  <phoneticPr fontId="12" type="noConversion"/>
  <pageMargins left="0.35433070866141736" right="0.35433070866141736" top="0.35433070866141736" bottom="0.35433070866141736" header="0.11811023622047245" footer="0.11811023622047245"/>
  <pageSetup paperSize="9" scale="9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</vt:lpstr>
      <vt:lpstr>План!Заголовки_для_печати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Гомзова Вера Витальевна</dc:creator>
  <cp:lastModifiedBy>Pereverza Liliya</cp:lastModifiedBy>
  <cp:lastPrinted>2020-11-17T02:43:28Z</cp:lastPrinted>
  <dcterms:created xsi:type="dcterms:W3CDTF">2012-12-06T05:10:57Z</dcterms:created>
  <dcterms:modified xsi:type="dcterms:W3CDTF">2020-12-28T04:15:16Z</dcterms:modified>
</cp:coreProperties>
</file>