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zhemyakina_EG\Desktop\Октябрь\Решение сессии октябрь\"/>
    </mc:Choice>
  </mc:AlternateContent>
  <bookViews>
    <workbookView xWindow="0" yWindow="0" windowWidth="28800" windowHeight="11700" activeTab="1"/>
  </bookViews>
  <sheets>
    <sheet name="дороги таб 1.1" sheetId="7" r:id="rId1"/>
    <sheet name="гос. фин. таб 1.6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3" i="2" l="1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I34" i="2"/>
  <c r="H34" i="2"/>
  <c r="G34" i="2"/>
  <c r="I27" i="2" l="1"/>
  <c r="J33" i="2"/>
  <c r="J30" i="2"/>
  <c r="J23" i="2"/>
  <c r="J22" i="2"/>
  <c r="J21" i="2"/>
  <c r="B18" i="7"/>
  <c r="F34" i="2" l="1"/>
  <c r="E34" i="2" l="1"/>
  <c r="D34" i="2"/>
  <c r="C34" i="2"/>
  <c r="B34" i="2" l="1"/>
  <c r="J34" i="2"/>
</calcChain>
</file>

<file path=xl/sharedStrings.xml><?xml version="1.0" encoding="utf-8"?>
<sst xmlns="http://schemas.openxmlformats.org/spreadsheetml/2006/main" count="56" uniqueCount="44">
  <si>
    <t>Приложение  № 12</t>
  </si>
  <si>
    <t>тыс.руб.</t>
  </si>
  <si>
    <t>Наименование поселений Тогучинского района Новосибирской области</t>
  </si>
  <si>
    <t>2020 год</t>
  </si>
  <si>
    <t>г. Тогучин</t>
  </si>
  <si>
    <t>р.п. Горный</t>
  </si>
  <si>
    <t>Киикский сельсовет</t>
  </si>
  <si>
    <t>Коуракский сельсовет</t>
  </si>
  <si>
    <t>Сурковский сельсовет</t>
  </si>
  <si>
    <t>Шахтинский сельсовет</t>
  </si>
  <si>
    <t>Итого</t>
  </si>
  <si>
    <t>Приложение  №12</t>
  </si>
  <si>
    <t xml:space="preserve">Распределение субсидии  на реализацию мероприятий по обеспечению сбалансированности местных бюджетов в рамках государственной программы Новосибирской области «Управление финансами в Новосибирской области» на 2020 год </t>
  </si>
  <si>
    <t xml:space="preserve"> Итого 2020 год</t>
  </si>
  <si>
    <t>сбалан</t>
  </si>
  <si>
    <t>1 квар Указы</t>
  </si>
  <si>
    <t>2 квар Указы</t>
  </si>
  <si>
    <t>Борцовский сельсовет</t>
  </si>
  <si>
    <t>Буготакский сельсовет</t>
  </si>
  <si>
    <t>Вассинский сельсовет</t>
  </si>
  <si>
    <t>Гутовский сельсовет</t>
  </si>
  <si>
    <t>Завьяловский сельсовет</t>
  </si>
  <si>
    <t>Заречный сельсовет</t>
  </si>
  <si>
    <t>Кировский сельсовет</t>
  </si>
  <si>
    <t>Кудельно-Ключевской сельсовет</t>
  </si>
  <si>
    <t>Кудринский сельсовет</t>
  </si>
  <si>
    <t>Лебедевский сельсовет</t>
  </si>
  <si>
    <t>Мирновский сельсовет</t>
  </si>
  <si>
    <t>Нечаевский сельсовет</t>
  </si>
  <si>
    <t>Репьевский сельсовет</t>
  </si>
  <si>
    <t>Степногутовский сельсовет</t>
  </si>
  <si>
    <t>Усть-Каменский сельсовет</t>
  </si>
  <si>
    <t>Чемской сельсовет</t>
  </si>
  <si>
    <t xml:space="preserve">"О внесении изменений в решение двадцать седьмой сессии Совета депутатов Тогучинского района Новосибирской области третьего созыва от 25.12.2019 №232 «О бюджете Тогучинского района Новосибирской области на 2020 год и плановый период 2021 и 2022 годов" </t>
  </si>
  <si>
    <t>наказы</t>
  </si>
  <si>
    <t>таблица 1.6</t>
  </si>
  <si>
    <t>3 квар Указы</t>
  </si>
  <si>
    <t>таблица 1.1</t>
  </si>
  <si>
    <t>Распределение субсидии на реализацию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бюджета, предоставляемых в рамках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 "на 2020 год</t>
  </si>
  <si>
    <t>от 16.10.2020 года</t>
  </si>
  <si>
    <t>4 квартал</t>
  </si>
  <si>
    <t>индексация</t>
  </si>
  <si>
    <t>к решению второй сессии</t>
  </si>
  <si>
    <t>Совета депутатов Тогучинского района  Новосибирской области четвертого созыва №09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</si>
</sst>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"/>
    <numFmt numFmtId="165" formatCode="#,##0.0"/>
    <numFmt numFmtId="166" formatCode="#,##0.000"/>
    <numFmt numFmtId="167" formatCode="0.0000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5" fillId="0" borderId="3" xfId="0" applyFont="1" applyBorder="1"/>
    <xf numFmtId="0" fontId="4" fillId="0" borderId="3" xfId="0" applyFont="1" applyBorder="1"/>
    <xf numFmtId="0" fontId="4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/>
    <xf numFmtId="0" fontId="5" fillId="0" borderId="4" xfId="0" applyFont="1" applyBorder="1" applyAlignment="1">
      <alignment horizontal="left" vertical="center" wrapText="1"/>
    </xf>
    <xf numFmtId="164" fontId="5" fillId="0" borderId="3" xfId="0" applyNumberFormat="1" applyFont="1" applyBorder="1" applyAlignment="1">
      <alignment horizontal="right" vertical="center"/>
    </xf>
    <xf numFmtId="0" fontId="3" fillId="0" borderId="3" xfId="0" applyFont="1" applyBorder="1"/>
    <xf numFmtId="164" fontId="0" fillId="0" borderId="3" xfId="0" applyNumberFormat="1" applyBorder="1"/>
    <xf numFmtId="0" fontId="0" fillId="0" borderId="3" xfId="0" applyBorder="1"/>
    <xf numFmtId="0" fontId="5" fillId="0" borderId="5" xfId="0" applyFont="1" applyBorder="1"/>
    <xf numFmtId="165" fontId="7" fillId="0" borderId="3" xfId="0" applyNumberFormat="1" applyFont="1" applyBorder="1"/>
    <xf numFmtId="0" fontId="5" fillId="0" borderId="5" xfId="0" applyFont="1" applyFill="1" applyBorder="1"/>
    <xf numFmtId="166" fontId="4" fillId="2" borderId="3" xfId="0" applyNumberFormat="1" applyFont="1" applyFill="1" applyBorder="1"/>
    <xf numFmtId="166" fontId="8" fillId="2" borderId="3" xfId="0" applyNumberFormat="1" applyFont="1" applyFill="1" applyBorder="1"/>
    <xf numFmtId="0" fontId="3" fillId="0" borderId="0" xfId="0" applyFont="1" applyFill="1" applyBorder="1"/>
    <xf numFmtId="0" fontId="2" fillId="0" borderId="0" xfId="0" applyFont="1" applyAlignment="1">
      <alignment horizontal="right" wrapText="1"/>
    </xf>
    <xf numFmtId="0" fontId="5" fillId="0" borderId="3" xfId="0" applyFont="1" applyFill="1" applyBorder="1"/>
    <xf numFmtId="167" fontId="6" fillId="0" borderId="3" xfId="0" applyNumberFormat="1" applyFont="1" applyBorder="1"/>
    <xf numFmtId="167" fontId="4" fillId="0" borderId="3" xfId="0" applyNumberFormat="1" applyFont="1" applyBorder="1"/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2" borderId="0" xfId="0" applyFont="1" applyFill="1" applyAlignment="1">
      <alignment horizontal="right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right" vertical="top" wrapText="1"/>
    </xf>
    <xf numFmtId="0" fontId="4" fillId="0" borderId="0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>
      <selection activeCell="C8" sqref="C8"/>
    </sheetView>
  </sheetViews>
  <sheetFormatPr defaultRowHeight="15" x14ac:dyDescent="0.25"/>
  <cols>
    <col min="1" max="1" width="65" customWidth="1"/>
    <col min="2" max="2" width="19.28515625" customWidth="1"/>
  </cols>
  <sheetData>
    <row r="1" spans="1:2" x14ac:dyDescent="0.25">
      <c r="A1" s="27" t="s">
        <v>0</v>
      </c>
      <c r="B1" s="27"/>
    </row>
    <row r="2" spans="1:2" x14ac:dyDescent="0.25">
      <c r="A2" s="28" t="s">
        <v>42</v>
      </c>
      <c r="B2" s="28"/>
    </row>
    <row r="3" spans="1:2" x14ac:dyDescent="0.25">
      <c r="A3" s="29" t="s">
        <v>43</v>
      </c>
      <c r="B3" s="29"/>
    </row>
    <row r="4" spans="1:2" ht="20.25" customHeight="1" x14ac:dyDescent="0.25">
      <c r="A4" s="28" t="s">
        <v>39</v>
      </c>
      <c r="B4" s="28"/>
    </row>
    <row r="5" spans="1:2" ht="45" customHeight="1" x14ac:dyDescent="0.25">
      <c r="A5" s="30" t="s">
        <v>33</v>
      </c>
      <c r="B5" s="30"/>
    </row>
    <row r="6" spans="1:2" ht="24" customHeight="1" x14ac:dyDescent="0.25">
      <c r="A6" s="17"/>
      <c r="B6" s="17"/>
    </row>
    <row r="7" spans="1:2" ht="15.75" x14ac:dyDescent="0.25">
      <c r="A7" s="31" t="s">
        <v>37</v>
      </c>
      <c r="B7" s="31"/>
    </row>
    <row r="8" spans="1:2" ht="169.5" customHeight="1" x14ac:dyDescent="0.25">
      <c r="A8" s="21" t="s">
        <v>38</v>
      </c>
      <c r="B8" s="21"/>
    </row>
    <row r="9" spans="1:2" ht="18.75" x14ac:dyDescent="0.25">
      <c r="A9" s="21"/>
      <c r="B9" s="21"/>
    </row>
    <row r="10" spans="1:2" ht="18.75" x14ac:dyDescent="0.25">
      <c r="A10" s="22" t="s">
        <v>1</v>
      </c>
      <c r="B10" s="22"/>
    </row>
    <row r="11" spans="1:2" x14ac:dyDescent="0.25">
      <c r="A11" s="23" t="s">
        <v>2</v>
      </c>
      <c r="B11" s="25" t="s">
        <v>3</v>
      </c>
    </row>
    <row r="12" spans="1:2" ht="39.75" customHeight="1" x14ac:dyDescent="0.25">
      <c r="A12" s="24"/>
      <c r="B12" s="26"/>
    </row>
    <row r="13" spans="1:2" ht="18.75" x14ac:dyDescent="0.3">
      <c r="A13" s="1" t="s">
        <v>4</v>
      </c>
      <c r="B13" s="19">
        <v>28482.941299999999</v>
      </c>
    </row>
    <row r="14" spans="1:2" ht="18.75" x14ac:dyDescent="0.3">
      <c r="A14" s="1" t="s">
        <v>5</v>
      </c>
      <c r="B14" s="19">
        <v>24881.558400000002</v>
      </c>
    </row>
    <row r="15" spans="1:2" ht="18.75" x14ac:dyDescent="0.3">
      <c r="A15" s="1" t="s">
        <v>7</v>
      </c>
      <c r="B15" s="19">
        <v>6030</v>
      </c>
    </row>
    <row r="16" spans="1:2" ht="18.75" x14ac:dyDescent="0.3">
      <c r="A16" s="1" t="s">
        <v>8</v>
      </c>
      <c r="B16" s="19">
        <v>2000</v>
      </c>
    </row>
    <row r="17" spans="1:2" ht="18.75" hidden="1" x14ac:dyDescent="0.3">
      <c r="A17" s="18" t="s">
        <v>9</v>
      </c>
      <c r="B17" s="19"/>
    </row>
    <row r="18" spans="1:2" ht="18.75" x14ac:dyDescent="0.3">
      <c r="A18" s="2" t="s">
        <v>10</v>
      </c>
      <c r="B18" s="20">
        <f>SUM(B13:B17)</f>
        <v>61394.4997</v>
      </c>
    </row>
  </sheetData>
  <mergeCells count="11">
    <mergeCell ref="A7:B7"/>
    <mergeCell ref="A1:B1"/>
    <mergeCell ref="A2:B2"/>
    <mergeCell ref="A3:B3"/>
    <mergeCell ref="A4:B4"/>
    <mergeCell ref="A5:B5"/>
    <mergeCell ref="A8:B8"/>
    <mergeCell ref="A9:B9"/>
    <mergeCell ref="A10:B10"/>
    <mergeCell ref="A11:A12"/>
    <mergeCell ref="B11:B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workbookViewId="0">
      <selection activeCell="N7" sqref="N7"/>
    </sheetView>
  </sheetViews>
  <sheetFormatPr defaultRowHeight="15" outlineLevelCol="1" x14ac:dyDescent="0.25"/>
  <cols>
    <col min="1" max="1" width="56" customWidth="1"/>
    <col min="2" max="2" width="24.5703125" customWidth="1"/>
    <col min="3" max="3" width="12.140625" hidden="1" customWidth="1" outlineLevel="1"/>
    <col min="4" max="4" width="14.140625" hidden="1" customWidth="1" outlineLevel="1"/>
    <col min="5" max="9" width="12.85546875" hidden="1" customWidth="1" outlineLevel="1"/>
    <col min="10" max="10" width="17.85546875" hidden="1" customWidth="1" outlineLevel="1"/>
    <col min="11" max="11" width="9.140625" collapsed="1"/>
  </cols>
  <sheetData>
    <row r="1" spans="1:10" x14ac:dyDescent="0.25">
      <c r="A1" s="27" t="s">
        <v>11</v>
      </c>
      <c r="B1" s="27"/>
    </row>
    <row r="2" spans="1:10" ht="14.25" customHeight="1" x14ac:dyDescent="0.25">
      <c r="A2" s="28" t="s">
        <v>42</v>
      </c>
      <c r="B2" s="28"/>
    </row>
    <row r="3" spans="1:10" ht="13.5" customHeight="1" x14ac:dyDescent="0.25">
      <c r="A3" s="29" t="s">
        <v>43</v>
      </c>
      <c r="B3" s="29"/>
    </row>
    <row r="4" spans="1:10" ht="15" customHeight="1" x14ac:dyDescent="0.25">
      <c r="A4" s="28" t="s">
        <v>39</v>
      </c>
      <c r="B4" s="28"/>
    </row>
    <row r="5" spans="1:10" ht="55.5" customHeight="1" x14ac:dyDescent="0.25">
      <c r="A5" s="32" t="s">
        <v>33</v>
      </c>
      <c r="B5" s="32"/>
    </row>
    <row r="6" spans="1:10" ht="20.25" customHeight="1" x14ac:dyDescent="0.25">
      <c r="A6" s="31" t="s">
        <v>35</v>
      </c>
      <c r="B6" s="31"/>
    </row>
    <row r="7" spans="1:10" ht="114" customHeight="1" x14ac:dyDescent="0.3">
      <c r="A7" s="33" t="s">
        <v>12</v>
      </c>
      <c r="B7" s="33"/>
    </row>
    <row r="8" spans="1:10" ht="18.75" x14ac:dyDescent="0.3">
      <c r="A8" s="3"/>
      <c r="B8" s="4"/>
    </row>
    <row r="9" spans="1:10" ht="18.75" x14ac:dyDescent="0.25">
      <c r="A9" s="22" t="s">
        <v>1</v>
      </c>
      <c r="B9" s="22"/>
    </row>
    <row r="10" spans="1:10" x14ac:dyDescent="0.25">
      <c r="A10" s="34" t="s">
        <v>2</v>
      </c>
      <c r="B10" s="36" t="s">
        <v>13</v>
      </c>
    </row>
    <row r="11" spans="1:10" ht="15.75" x14ac:dyDescent="0.25">
      <c r="A11" s="35"/>
      <c r="B11" s="36"/>
      <c r="C11" s="5" t="s">
        <v>14</v>
      </c>
      <c r="D11" s="5" t="s">
        <v>15</v>
      </c>
      <c r="E11" s="5" t="s">
        <v>16</v>
      </c>
      <c r="F11" s="5" t="s">
        <v>36</v>
      </c>
      <c r="G11" s="5" t="s">
        <v>40</v>
      </c>
      <c r="H11" s="5" t="s">
        <v>41</v>
      </c>
      <c r="I11" s="5"/>
      <c r="J11" s="16" t="s">
        <v>34</v>
      </c>
    </row>
    <row r="12" spans="1:10" ht="18.75" x14ac:dyDescent="0.25">
      <c r="A12" s="6" t="s">
        <v>4</v>
      </c>
      <c r="B12" s="7">
        <f>C12+D12+E12+J12+F12+G12+H12+I12</f>
        <v>1723.9749999999999</v>
      </c>
      <c r="C12" s="8"/>
      <c r="D12" s="8">
        <v>192.27500000000001</v>
      </c>
      <c r="E12" s="8">
        <v>132.6</v>
      </c>
      <c r="F12" s="8">
        <v>132.6</v>
      </c>
      <c r="G12" s="8">
        <v>132.6</v>
      </c>
      <c r="H12" s="8">
        <v>133.9</v>
      </c>
      <c r="I12" s="8"/>
      <c r="J12" s="9">
        <v>1000</v>
      </c>
    </row>
    <row r="13" spans="1:10" ht="18.75" x14ac:dyDescent="0.25">
      <c r="A13" s="6" t="s">
        <v>5</v>
      </c>
      <c r="B13" s="7">
        <f t="shared" ref="B13:B33" si="0">C13+D13+E13+J13+F13+G13+H13+I13</f>
        <v>2791.2000000000003</v>
      </c>
      <c r="C13" s="10">
        <v>531.29999999999995</v>
      </c>
      <c r="D13" s="10">
        <v>197.6</v>
      </c>
      <c r="E13" s="10">
        <v>136.30000000000001</v>
      </c>
      <c r="F13" s="10">
        <v>136.30000000000001</v>
      </c>
      <c r="G13" s="10">
        <v>136.30000000000001</v>
      </c>
      <c r="H13" s="10">
        <v>143.4</v>
      </c>
      <c r="I13" s="10"/>
      <c r="J13" s="9">
        <v>1510</v>
      </c>
    </row>
    <row r="14" spans="1:10" ht="18.75" x14ac:dyDescent="0.3">
      <c r="A14" s="11" t="s">
        <v>17</v>
      </c>
      <c r="B14" s="7">
        <f t="shared" si="0"/>
        <v>2678</v>
      </c>
      <c r="C14" s="10">
        <v>2581.4</v>
      </c>
      <c r="D14" s="10">
        <v>37.4</v>
      </c>
      <c r="E14" s="10">
        <v>25.8</v>
      </c>
      <c r="F14" s="10">
        <v>4.95</v>
      </c>
      <c r="G14" s="10">
        <v>4.95</v>
      </c>
      <c r="H14" s="10">
        <v>16.5</v>
      </c>
      <c r="I14" s="10"/>
      <c r="J14" s="9">
        <v>7</v>
      </c>
    </row>
    <row r="15" spans="1:10" ht="18.75" x14ac:dyDescent="0.3">
      <c r="A15" s="11" t="s">
        <v>18</v>
      </c>
      <c r="B15" s="7">
        <f t="shared" si="0"/>
        <v>7138.4499999999989</v>
      </c>
      <c r="C15" s="12">
        <v>6694.4</v>
      </c>
      <c r="D15" s="10">
        <v>49.85</v>
      </c>
      <c r="E15" s="10">
        <v>34.4</v>
      </c>
      <c r="F15" s="10">
        <v>34.4</v>
      </c>
      <c r="G15" s="10">
        <v>34.4</v>
      </c>
      <c r="H15" s="10">
        <v>41</v>
      </c>
      <c r="I15" s="10"/>
      <c r="J15" s="9">
        <v>250</v>
      </c>
    </row>
    <row r="16" spans="1:10" ht="18.75" x14ac:dyDescent="0.3">
      <c r="A16" s="11" t="s">
        <v>19</v>
      </c>
      <c r="B16" s="7">
        <f t="shared" si="0"/>
        <v>1935.9749999999999</v>
      </c>
      <c r="C16" s="12">
        <v>1646.1</v>
      </c>
      <c r="D16" s="10">
        <v>39.174999999999997</v>
      </c>
      <c r="E16" s="10">
        <v>27</v>
      </c>
      <c r="F16" s="10">
        <v>27</v>
      </c>
      <c r="G16" s="10">
        <v>27</v>
      </c>
      <c r="H16" s="10">
        <v>19.7</v>
      </c>
      <c r="I16" s="10"/>
      <c r="J16" s="9">
        <v>150</v>
      </c>
    </row>
    <row r="17" spans="1:10" ht="18.75" x14ac:dyDescent="0.3">
      <c r="A17" s="11" t="s">
        <v>20</v>
      </c>
      <c r="B17" s="7">
        <f t="shared" si="0"/>
        <v>4697</v>
      </c>
      <c r="C17" s="12">
        <v>4506.8999999999996</v>
      </c>
      <c r="D17" s="10">
        <v>46.3</v>
      </c>
      <c r="E17" s="10">
        <v>31.9</v>
      </c>
      <c r="F17" s="10">
        <v>21.05</v>
      </c>
      <c r="G17" s="10">
        <v>21.05</v>
      </c>
      <c r="H17" s="10">
        <v>19.8</v>
      </c>
      <c r="I17" s="10"/>
      <c r="J17" s="9">
        <v>50</v>
      </c>
    </row>
    <row r="18" spans="1:10" ht="18.75" x14ac:dyDescent="0.3">
      <c r="A18" s="11" t="s">
        <v>21</v>
      </c>
      <c r="B18" s="7">
        <f t="shared" si="0"/>
        <v>5564.7249999999995</v>
      </c>
      <c r="C18" s="12">
        <v>5084.8999999999996</v>
      </c>
      <c r="D18" s="10">
        <v>78.325000000000003</v>
      </c>
      <c r="E18" s="10">
        <v>54</v>
      </c>
      <c r="F18" s="10">
        <v>54</v>
      </c>
      <c r="G18" s="10">
        <v>54</v>
      </c>
      <c r="H18" s="10">
        <v>19.5</v>
      </c>
      <c r="I18" s="10"/>
      <c r="J18" s="9">
        <v>220</v>
      </c>
    </row>
    <row r="19" spans="1:10" ht="18.75" x14ac:dyDescent="0.3">
      <c r="A19" s="11" t="s">
        <v>22</v>
      </c>
      <c r="B19" s="7">
        <f t="shared" si="0"/>
        <v>3722.8249999999998</v>
      </c>
      <c r="C19" s="12">
        <v>3451.7</v>
      </c>
      <c r="D19" s="10">
        <v>42.725000000000001</v>
      </c>
      <c r="E19" s="10">
        <v>29.5</v>
      </c>
      <c r="F19" s="10">
        <v>24.5</v>
      </c>
      <c r="G19" s="10">
        <v>24.5</v>
      </c>
      <c r="H19" s="10">
        <v>19.899999999999999</v>
      </c>
      <c r="I19" s="10"/>
      <c r="J19" s="9">
        <v>130</v>
      </c>
    </row>
    <row r="20" spans="1:10" ht="18.75" x14ac:dyDescent="0.3">
      <c r="A20" s="11" t="s">
        <v>6</v>
      </c>
      <c r="B20" s="7">
        <f t="shared" si="0"/>
        <v>4530.3999999999996</v>
      </c>
      <c r="C20" s="12">
        <v>3939.2</v>
      </c>
      <c r="D20" s="10">
        <v>53.4</v>
      </c>
      <c r="E20" s="10">
        <v>36.799999999999997</v>
      </c>
      <c r="F20" s="10">
        <v>36.799999999999997</v>
      </c>
      <c r="G20" s="10">
        <v>36.799999999999997</v>
      </c>
      <c r="H20" s="10">
        <v>17.399999999999999</v>
      </c>
      <c r="I20" s="10"/>
      <c r="J20" s="9">
        <v>410</v>
      </c>
    </row>
    <row r="21" spans="1:10" ht="18.75" x14ac:dyDescent="0.3">
      <c r="A21" s="11" t="s">
        <v>23</v>
      </c>
      <c r="B21" s="7">
        <f t="shared" si="0"/>
        <v>5390.1750000000002</v>
      </c>
      <c r="C21" s="12">
        <v>4852.6000000000004</v>
      </c>
      <c r="D21" s="10">
        <v>92.575000000000003</v>
      </c>
      <c r="E21" s="10">
        <v>63.8</v>
      </c>
      <c r="F21" s="10">
        <v>9.6999999999999993</v>
      </c>
      <c r="G21" s="10">
        <v>9.6999999999999993</v>
      </c>
      <c r="H21" s="10">
        <v>22.8</v>
      </c>
      <c r="I21" s="10"/>
      <c r="J21" s="9">
        <f>290+49</f>
        <v>339</v>
      </c>
    </row>
    <row r="22" spans="1:10" ht="18.75" x14ac:dyDescent="0.3">
      <c r="A22" s="11" t="s">
        <v>7</v>
      </c>
      <c r="B22" s="7">
        <f t="shared" si="0"/>
        <v>6050.5749999999989</v>
      </c>
      <c r="C22" s="12">
        <v>5358.5</v>
      </c>
      <c r="D22" s="10">
        <v>81.875</v>
      </c>
      <c r="E22" s="10">
        <v>56.5</v>
      </c>
      <c r="F22" s="10">
        <v>21.65</v>
      </c>
      <c r="G22" s="10">
        <v>21.65</v>
      </c>
      <c r="H22" s="10">
        <v>20.5</v>
      </c>
      <c r="I22" s="10"/>
      <c r="J22" s="9">
        <f>465+24.9</f>
        <v>489.9</v>
      </c>
    </row>
    <row r="23" spans="1:10" ht="18.75" x14ac:dyDescent="0.3">
      <c r="A23" s="11" t="s">
        <v>24</v>
      </c>
      <c r="B23" s="7">
        <f t="shared" si="0"/>
        <v>3140.95</v>
      </c>
      <c r="C23" s="12">
        <v>2776.4</v>
      </c>
      <c r="D23" s="10">
        <v>32.049999999999997</v>
      </c>
      <c r="E23" s="10">
        <v>22.1</v>
      </c>
      <c r="F23" s="10">
        <v>22.1</v>
      </c>
      <c r="G23" s="10">
        <v>22.1</v>
      </c>
      <c r="H23" s="10">
        <v>19.2</v>
      </c>
      <c r="I23" s="10"/>
      <c r="J23" s="9">
        <f>240+7</f>
        <v>247</v>
      </c>
    </row>
    <row r="24" spans="1:10" ht="18.75" x14ac:dyDescent="0.3">
      <c r="A24" s="11" t="s">
        <v>25</v>
      </c>
      <c r="B24" s="7">
        <f t="shared" si="0"/>
        <v>4480.3999999999996</v>
      </c>
      <c r="C24" s="12">
        <v>4298.2</v>
      </c>
      <c r="D24" s="10">
        <v>53.4</v>
      </c>
      <c r="E24" s="10">
        <v>36.799999999999997</v>
      </c>
      <c r="F24" s="10">
        <v>36.799999999999997</v>
      </c>
      <c r="G24" s="10">
        <v>36.799999999999997</v>
      </c>
      <c r="H24" s="10">
        <v>18.399999999999999</v>
      </c>
      <c r="I24" s="10"/>
      <c r="J24" s="9"/>
    </row>
    <row r="25" spans="1:10" ht="18.75" x14ac:dyDescent="0.3">
      <c r="A25" s="11" t="s">
        <v>26</v>
      </c>
      <c r="B25" s="7">
        <f t="shared" si="0"/>
        <v>5591.8000000000011</v>
      </c>
      <c r="C25" s="12">
        <v>5214.3</v>
      </c>
      <c r="D25" s="10">
        <v>71.2</v>
      </c>
      <c r="E25" s="10">
        <v>49.1</v>
      </c>
      <c r="F25" s="10">
        <v>49.1</v>
      </c>
      <c r="G25" s="10">
        <v>49.1</v>
      </c>
      <c r="H25" s="10">
        <v>19</v>
      </c>
      <c r="I25" s="10"/>
      <c r="J25" s="9">
        <v>140</v>
      </c>
    </row>
    <row r="26" spans="1:10" ht="18.75" x14ac:dyDescent="0.3">
      <c r="A26" s="11" t="s">
        <v>27</v>
      </c>
      <c r="B26" s="7">
        <f t="shared" si="0"/>
        <v>3567.2749999999992</v>
      </c>
      <c r="C26" s="12">
        <v>3242</v>
      </c>
      <c r="D26" s="10">
        <v>43.075000000000003</v>
      </c>
      <c r="E26" s="10">
        <v>29.7</v>
      </c>
      <c r="F26" s="10">
        <v>29.7</v>
      </c>
      <c r="G26" s="10">
        <v>29.7</v>
      </c>
      <c r="H26" s="10">
        <v>19.100000000000001</v>
      </c>
      <c r="I26" s="10"/>
      <c r="J26" s="9">
        <v>174</v>
      </c>
    </row>
    <row r="27" spans="1:10" ht="18.75" x14ac:dyDescent="0.3">
      <c r="A27" s="11" t="s">
        <v>28</v>
      </c>
      <c r="B27" s="7">
        <f t="shared" si="0"/>
        <v>6358</v>
      </c>
      <c r="C27" s="12">
        <v>6436.9</v>
      </c>
      <c r="D27" s="10">
        <v>46.3</v>
      </c>
      <c r="E27" s="10">
        <v>31.9</v>
      </c>
      <c r="F27" s="10">
        <v>21.05</v>
      </c>
      <c r="G27" s="10">
        <v>21.05</v>
      </c>
      <c r="H27" s="10">
        <v>30</v>
      </c>
      <c r="I27" s="10">
        <f>-494.7-54.5</f>
        <v>-549.20000000000005</v>
      </c>
      <c r="J27" s="9">
        <v>320</v>
      </c>
    </row>
    <row r="28" spans="1:10" ht="18.75" x14ac:dyDescent="0.3">
      <c r="A28" s="11" t="s">
        <v>29</v>
      </c>
      <c r="B28" s="7">
        <f t="shared" si="0"/>
        <v>834.57500000000005</v>
      </c>
      <c r="C28" s="12">
        <v>673.8</v>
      </c>
      <c r="D28" s="10">
        <v>42.375</v>
      </c>
      <c r="E28" s="10">
        <v>29.2</v>
      </c>
      <c r="F28" s="10">
        <v>29.2</v>
      </c>
      <c r="G28" s="10">
        <v>29.2</v>
      </c>
      <c r="H28" s="10">
        <v>15.8</v>
      </c>
      <c r="I28" s="10"/>
      <c r="J28" s="9">
        <v>15</v>
      </c>
    </row>
    <row r="29" spans="1:10" ht="18.75" x14ac:dyDescent="0.3">
      <c r="A29" s="11" t="s">
        <v>30</v>
      </c>
      <c r="B29" s="7">
        <f t="shared" si="0"/>
        <v>3014.1999999999994</v>
      </c>
      <c r="C29" s="12">
        <v>2709.6</v>
      </c>
      <c r="D29" s="10">
        <v>28.5</v>
      </c>
      <c r="E29" s="10">
        <v>19.7</v>
      </c>
      <c r="F29" s="10">
        <v>19.7</v>
      </c>
      <c r="G29" s="10">
        <v>19.7</v>
      </c>
      <c r="H29" s="10">
        <v>17</v>
      </c>
      <c r="I29" s="10"/>
      <c r="J29" s="9">
        <v>200</v>
      </c>
    </row>
    <row r="30" spans="1:10" ht="18.75" x14ac:dyDescent="0.3">
      <c r="A30" s="13" t="s">
        <v>8</v>
      </c>
      <c r="B30" s="7">
        <f t="shared" si="0"/>
        <v>9286.7250000000004</v>
      </c>
      <c r="C30" s="12">
        <v>8769.5</v>
      </c>
      <c r="D30" s="10">
        <v>106.825</v>
      </c>
      <c r="E30" s="10">
        <v>0</v>
      </c>
      <c r="F30" s="10">
        <v>43.8</v>
      </c>
      <c r="G30" s="10">
        <v>73.7</v>
      </c>
      <c r="H30" s="10">
        <v>24.9</v>
      </c>
      <c r="I30" s="10"/>
      <c r="J30" s="9">
        <f>236+32</f>
        <v>268</v>
      </c>
    </row>
    <row r="31" spans="1:10" ht="18.75" x14ac:dyDescent="0.3">
      <c r="A31" s="13" t="s">
        <v>31</v>
      </c>
      <c r="B31" s="7">
        <f t="shared" si="0"/>
        <v>3324.5499999999993</v>
      </c>
      <c r="C31" s="12">
        <v>3037.7</v>
      </c>
      <c r="D31" s="10">
        <v>41.65</v>
      </c>
      <c r="E31" s="10">
        <v>28.7</v>
      </c>
      <c r="F31" s="10">
        <v>23.7</v>
      </c>
      <c r="G31" s="10">
        <v>23.7</v>
      </c>
      <c r="H31" s="10">
        <v>19.100000000000001</v>
      </c>
      <c r="I31" s="10"/>
      <c r="J31" s="9">
        <v>150</v>
      </c>
    </row>
    <row r="32" spans="1:10" ht="18.75" x14ac:dyDescent="0.3">
      <c r="A32" s="13" t="s">
        <v>32</v>
      </c>
      <c r="B32" s="7">
        <f t="shared" si="0"/>
        <v>3638.2499999999995</v>
      </c>
      <c r="C32" s="12">
        <v>3152.8</v>
      </c>
      <c r="D32" s="10">
        <v>40.950000000000003</v>
      </c>
      <c r="E32" s="10">
        <v>28.2</v>
      </c>
      <c r="F32" s="10">
        <v>28.2</v>
      </c>
      <c r="G32" s="10">
        <v>28.2</v>
      </c>
      <c r="H32" s="10">
        <v>14.9</v>
      </c>
      <c r="I32" s="10"/>
      <c r="J32" s="9">
        <v>345</v>
      </c>
    </row>
    <row r="33" spans="1:10" ht="18.75" x14ac:dyDescent="0.3">
      <c r="A33" s="13" t="s">
        <v>9</v>
      </c>
      <c r="B33" s="7">
        <f t="shared" si="0"/>
        <v>2350.1249999999995</v>
      </c>
      <c r="C33" s="12">
        <v>2157.1999999999998</v>
      </c>
      <c r="D33" s="10">
        <v>42.725000000000001</v>
      </c>
      <c r="E33" s="10">
        <v>29.5</v>
      </c>
      <c r="F33" s="10">
        <v>10</v>
      </c>
      <c r="G33" s="10">
        <v>10</v>
      </c>
      <c r="H33" s="10">
        <v>20.7</v>
      </c>
      <c r="I33" s="10"/>
      <c r="J33" s="9">
        <f>45+35</f>
        <v>80</v>
      </c>
    </row>
    <row r="34" spans="1:10" ht="18.75" x14ac:dyDescent="0.3">
      <c r="A34" s="2" t="s">
        <v>10</v>
      </c>
      <c r="B34" s="14">
        <f>B12+B13+B14+B15+B16+B17+B18+B19+B20+B21+B22+B23+B24+B25+B26+B27+B28+B29+B30+B31+B32+B33</f>
        <v>91810.150000000009</v>
      </c>
      <c r="C34" s="15">
        <f>SUM(C11:C33)</f>
        <v>81115.400000000009</v>
      </c>
      <c r="D34" s="15">
        <f>SUM(D11:D33)</f>
        <v>1460.55</v>
      </c>
      <c r="E34" s="15">
        <f>SUM(E11:E33)</f>
        <v>933.50000000000011</v>
      </c>
      <c r="F34" s="15">
        <f>SUM(F11:F33)</f>
        <v>816.30000000000007</v>
      </c>
      <c r="G34" s="15">
        <f t="shared" ref="G34:I34" si="1">SUM(G11:G33)</f>
        <v>846.20000000000016</v>
      </c>
      <c r="H34" s="15">
        <f t="shared" si="1"/>
        <v>692.5</v>
      </c>
      <c r="I34" s="15">
        <f t="shared" si="1"/>
        <v>-549.20000000000005</v>
      </c>
      <c r="J34" s="15">
        <f>SUM(J11:J33)</f>
        <v>6494.9</v>
      </c>
    </row>
  </sheetData>
  <mergeCells count="10">
    <mergeCell ref="A1:B1"/>
    <mergeCell ref="A5:B5"/>
    <mergeCell ref="A7:B7"/>
    <mergeCell ref="A9:B9"/>
    <mergeCell ref="A10:A11"/>
    <mergeCell ref="B10:B11"/>
    <mergeCell ref="A2:B2"/>
    <mergeCell ref="A3:B3"/>
    <mergeCell ref="A4:B4"/>
    <mergeCell ref="A6:B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дороги таб 1.1</vt:lpstr>
      <vt:lpstr>гос. фин. таб 1.6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Kozhemyakina_EG</cp:lastModifiedBy>
  <cp:lastPrinted>2020-08-25T09:10:03Z</cp:lastPrinted>
  <dcterms:created xsi:type="dcterms:W3CDTF">2020-06-22T07:59:40Z</dcterms:created>
  <dcterms:modified xsi:type="dcterms:W3CDTF">2020-10-15T02:42:52Z</dcterms:modified>
</cp:coreProperties>
</file>