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  Тимофеева\Бюджет 2020\Правки бюджета МР\Август\Решение сессии\"/>
    </mc:Choice>
  </mc:AlternateContent>
  <bookViews>
    <workbookView xWindow="0" yWindow="0" windowWidth="28800" windowHeight="11700" activeTab="4"/>
  </bookViews>
  <sheets>
    <sheet name="таб.1.2 зем рес." sheetId="1" r:id="rId1"/>
    <sheet name="таб.1.3 Без ЖКХ" sheetId="5" r:id="rId2"/>
    <sheet name="таб.1.4 Благоустр-во" sheetId="4" r:id="rId3"/>
    <sheet name="гос. фин. таб 1.6" sheetId="2" r:id="rId4"/>
    <sheet name="таб.2.1 Благоустр-во" sheetId="6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2" l="1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F34" i="2"/>
  <c r="G18" i="6"/>
  <c r="F18" i="6"/>
  <c r="E18" i="6"/>
  <c r="D18" i="6"/>
  <c r="B18" i="6"/>
  <c r="C17" i="6"/>
  <c r="B17" i="6"/>
  <c r="C16" i="6"/>
  <c r="B16" i="6"/>
  <c r="C15" i="6"/>
  <c r="B15" i="6"/>
  <c r="C18" i="6" l="1"/>
  <c r="D17" i="4"/>
  <c r="B17" i="4" s="1"/>
  <c r="C17" i="4"/>
  <c r="B16" i="4"/>
  <c r="B15" i="4"/>
  <c r="B14" i="4"/>
  <c r="B14" i="5"/>
  <c r="E34" i="2" l="1"/>
  <c r="D34" i="2"/>
  <c r="C34" i="2"/>
  <c r="B34" i="2" l="1"/>
  <c r="G34" i="2"/>
</calcChain>
</file>

<file path=xl/sharedStrings.xml><?xml version="1.0" encoding="utf-8"?>
<sst xmlns="http://schemas.openxmlformats.org/spreadsheetml/2006/main" count="102" uniqueCount="58">
  <si>
    <t>Приложение  № 12</t>
  </si>
  <si>
    <t>тыс.руб.</t>
  </si>
  <si>
    <t>Наименование поселений Тогучинского района Новосибирской области</t>
  </si>
  <si>
    <t>2020 год</t>
  </si>
  <si>
    <t>г. Тогучин</t>
  </si>
  <si>
    <t>р.п. Горный</t>
  </si>
  <si>
    <t>Киикский сельсовет</t>
  </si>
  <si>
    <t>Коуракский сельсовет</t>
  </si>
  <si>
    <t>Сурковский сельсовет</t>
  </si>
  <si>
    <t>Шахтинский сельсовет</t>
  </si>
  <si>
    <t>Итого</t>
  </si>
  <si>
    <t>Приложение  №12</t>
  </si>
  <si>
    <t xml:space="preserve">Распределение субсидии  на реализацию мероприятий по обеспечению сбалансированности местных бюджетов в рамках государственной программы Новосибирской области «Управление финансами в Новосибирской области» на 2020 год </t>
  </si>
  <si>
    <t xml:space="preserve"> Итого 2020 год</t>
  </si>
  <si>
    <t>сбалан</t>
  </si>
  <si>
    <t>1 квар Указы</t>
  </si>
  <si>
    <t>2 квар Указы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</si>
  <si>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</si>
  <si>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</si>
  <si>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</si>
  <si>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</si>
  <si>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</si>
  <si>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</si>
  <si>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Кировский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</si>
  <si>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</si>
  <si>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</si>
  <si>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</si>
  <si>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</si>
  <si>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</si>
  <si>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</si>
  <si>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</si>
  <si>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Усть-Каменский сельсовет</t>
  </si>
  <si>
    <t>Чемской сельсовет</t>
  </si>
  <si>
    <t xml:space="preserve">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</si>
  <si>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наказы</t>
  </si>
  <si>
    <t>таблица 1.6</t>
  </si>
  <si>
    <t xml:space="preserve">Распределение субсидии на реализацию мероприятий по инженерному обустройству площадок комплексной застройки подпрограммы "Земельные ресурсы и инфраструктура" государственной программы "Стимулирование развития жилищного строительства в Новосибирской области" на 2020 год </t>
  </si>
  <si>
    <t>от 21.08.2020 года</t>
  </si>
  <si>
    <t>таблица 1.2</t>
  </si>
  <si>
    <t xml:space="preserve">Распределение субсидии на обеспечение мероприятий по подготовке объектов жилищно-коммунального хозяйства Новосибирской области к работе в осенне-зимний период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на 2020 год </t>
  </si>
  <si>
    <t>таблица 1.3</t>
  </si>
  <si>
    <t>г.Тогучин</t>
  </si>
  <si>
    <t xml:space="preserve">Распределение субсидии на реализацию программ формирования современной городской среды подпрограммы «Благоустройство территорий населенных пунктов» государственной программы Новосибирской области «Жилищно-коммунальное хозяйство Новосибирской области»на 2020 год </t>
  </si>
  <si>
    <t>Всего на 2020 год</t>
  </si>
  <si>
    <t>в том числе по мероприятиям</t>
  </si>
  <si>
    <t xml:space="preserve">Реализация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</t>
  </si>
  <si>
    <t xml:space="preserve">Реализация программ формирования современной городской среды (благоустройство общественных пространств населенных пунктов Новосибирской области) </t>
  </si>
  <si>
    <t>таблица 1.4</t>
  </si>
  <si>
    <t>таблица 2.1</t>
  </si>
  <si>
    <t>Распределение субсидии на реализацию программ формирования современной городской среды подпрограммы «Благоустройство территорий населенных пунктов» государственной программы Новосибирской области «Жилищно-коммунальное хозяйство Новосибирской области»  на 2021 - 2022 годы</t>
  </si>
  <si>
    <t>всего</t>
  </si>
  <si>
    <t>2021 год</t>
  </si>
  <si>
    <t>2022 год</t>
  </si>
  <si>
    <t>3 квар Указы</t>
  </si>
  <si>
    <t>к  решению тридцать второй сессии</t>
  </si>
  <si>
    <t>Совета депутатов Тогучинского района  Новосибирской области третьего созыва № 282</t>
  </si>
  <si>
    <t xml:space="preserve">Исключена: Решение тридцать второй сессии третьего созыва Совета депутатов Тогучинского района Новосибирской области № 282    от 21.08.2020 "О внесении изменений в решение двадцать седьмой сессии Совета депутатов Тогучинского района Новосибирской области третьего созыва от 25.12.2019 №232 «О бюджете Тогучинского района Новосибирской области на 2020 год и плановый период 2021 и 2022 годов" </t>
  </si>
  <si>
    <t>Совета депутатов Тогучинского района  Новосибирской области третьего созыва №282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</si>
</sst>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#,##0.0"/>
    <numFmt numFmtId="166" formatCode="#,##0.000"/>
    <numFmt numFmtId="167" formatCode="#,##0.00000"/>
    <numFmt numFmtId="168" formatCode="#,##0.000000"/>
    <numFmt numFmtId="169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name val="Arial Cyr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5" fillId="0" borderId="3" xfId="0" applyFont="1" applyBorder="1"/>
    <xf numFmtId="0" fontId="4" fillId="0" borderId="3" xfId="0" applyFont="1" applyBorder="1"/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/>
    <xf numFmtId="0" fontId="5" fillId="0" borderId="4" xfId="0" applyFont="1" applyBorder="1" applyAlignment="1">
      <alignment horizontal="left" vertical="center" wrapText="1"/>
    </xf>
    <xf numFmtId="164" fontId="5" fillId="0" borderId="3" xfId="0" applyNumberFormat="1" applyFont="1" applyBorder="1" applyAlignment="1">
      <alignment horizontal="right" vertical="center"/>
    </xf>
    <xf numFmtId="0" fontId="3" fillId="0" borderId="3" xfId="0" applyFont="1" applyBorder="1"/>
    <xf numFmtId="164" fontId="0" fillId="0" borderId="3" xfId="0" applyNumberFormat="1" applyBorder="1"/>
    <xf numFmtId="0" fontId="0" fillId="0" borderId="3" xfId="0" applyBorder="1"/>
    <xf numFmtId="0" fontId="5" fillId="0" borderId="5" xfId="0" applyFont="1" applyBorder="1"/>
    <xf numFmtId="165" fontId="7" fillId="0" borderId="3" xfId="0" applyNumberFormat="1" applyFont="1" applyBorder="1"/>
    <xf numFmtId="0" fontId="5" fillId="0" borderId="5" xfId="0" applyFont="1" applyFill="1" applyBorder="1"/>
    <xf numFmtId="166" fontId="4" fillId="2" borderId="3" xfId="0" applyNumberFormat="1" applyFont="1" applyFill="1" applyBorder="1"/>
    <xf numFmtId="166" fontId="8" fillId="2" borderId="3" xfId="0" applyNumberFormat="1" applyFont="1" applyFill="1" applyBorder="1"/>
    <xf numFmtId="0" fontId="3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9" fillId="2" borderId="3" xfId="0" applyFont="1" applyFill="1" applyBorder="1"/>
    <xf numFmtId="165" fontId="6" fillId="0" borderId="3" xfId="0" applyNumberFormat="1" applyFont="1" applyFill="1" applyBorder="1"/>
    <xf numFmtId="165" fontId="4" fillId="0" borderId="3" xfId="0" applyNumberFormat="1" applyFont="1" applyBorder="1"/>
    <xf numFmtId="165" fontId="5" fillId="0" borderId="5" xfId="0" applyNumberFormat="1" applyFont="1" applyBorder="1"/>
    <xf numFmtId="165" fontId="4" fillId="0" borderId="5" xfId="0" applyNumberFormat="1" applyFont="1" applyBorder="1"/>
    <xf numFmtId="167" fontId="5" fillId="0" borderId="3" xfId="0" applyNumberFormat="1" applyFont="1" applyBorder="1"/>
    <xf numFmtId="168" fontId="6" fillId="0" borderId="3" xfId="0" applyNumberFormat="1" applyFont="1" applyBorder="1"/>
    <xf numFmtId="168" fontId="5" fillId="0" borderId="3" xfId="0" applyNumberFormat="1" applyFont="1" applyBorder="1"/>
    <xf numFmtId="0" fontId="4" fillId="0" borderId="3" xfId="0" applyFont="1" applyBorder="1" applyAlignment="1">
      <alignment horizontal="center" vertical="center" wrapText="1"/>
    </xf>
    <xf numFmtId="169" fontId="5" fillId="0" borderId="5" xfId="0" applyNumberFormat="1" applyFont="1" applyBorder="1"/>
    <xf numFmtId="0" fontId="5" fillId="0" borderId="5" xfId="0" applyFont="1" applyBorder="1" applyAlignment="1">
      <alignment wrapText="1"/>
    </xf>
    <xf numFmtId="169" fontId="4" fillId="0" borderId="5" xfId="0" applyNumberFormat="1" applyFont="1" applyBorder="1"/>
    <xf numFmtId="2" fontId="5" fillId="0" borderId="5" xfId="0" applyNumberFormat="1" applyFont="1" applyBorder="1"/>
    <xf numFmtId="2" fontId="6" fillId="0" borderId="3" xfId="0" applyNumberFormat="1" applyFont="1" applyBorder="1"/>
    <xf numFmtId="2" fontId="5" fillId="0" borderId="3" xfId="0" applyNumberFormat="1" applyFont="1" applyBorder="1"/>
    <xf numFmtId="2" fontId="4" fillId="0" borderId="3" xfId="0" applyNumberFormat="1" applyFont="1" applyBorder="1"/>
    <xf numFmtId="167" fontId="5" fillId="0" borderId="5" xfId="0" applyNumberFormat="1" applyFont="1" applyBorder="1"/>
    <xf numFmtId="0" fontId="7" fillId="0" borderId="0" xfId="0" applyFont="1" applyAlignment="1">
      <alignment horizontal="lef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4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right" vertical="center" wrapText="1"/>
    </xf>
    <xf numFmtId="0" fontId="2" fillId="2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/>
    <xf numFmtId="0" fontId="4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4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/>
    <xf numFmtId="0" fontId="2" fillId="0" borderId="8" xfId="0" applyFont="1" applyBorder="1" applyAlignment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3" sqref="A3:B3"/>
    </sheetView>
  </sheetViews>
  <sheetFormatPr defaultRowHeight="15" x14ac:dyDescent="0.25"/>
  <cols>
    <col min="1" max="1" width="65" customWidth="1"/>
    <col min="2" max="2" width="19.28515625" customWidth="1"/>
  </cols>
  <sheetData>
    <row r="1" spans="1:2" x14ac:dyDescent="0.25">
      <c r="A1" s="41" t="s">
        <v>0</v>
      </c>
      <c r="B1" s="41"/>
    </row>
    <row r="2" spans="1:2" x14ac:dyDescent="0.25">
      <c r="A2" s="42" t="s">
        <v>54</v>
      </c>
      <c r="B2" s="42"/>
    </row>
    <row r="3" spans="1:2" ht="22.5" customHeight="1" x14ac:dyDescent="0.25">
      <c r="A3" s="46" t="s">
        <v>55</v>
      </c>
      <c r="B3" s="46"/>
    </row>
    <row r="4" spans="1:2" ht="20.25" customHeight="1" x14ac:dyDescent="0.25">
      <c r="A4" s="42" t="s">
        <v>37</v>
      </c>
      <c r="B4" s="42"/>
    </row>
    <row r="5" spans="1:2" ht="44.25" customHeight="1" x14ac:dyDescent="0.25">
      <c r="A5" s="43" t="s">
        <v>33</v>
      </c>
      <c r="B5" s="43"/>
    </row>
    <row r="6" spans="1:2" ht="15" customHeight="1" x14ac:dyDescent="0.25">
      <c r="A6" s="47" t="s">
        <v>38</v>
      </c>
      <c r="B6" s="47"/>
    </row>
    <row r="7" spans="1:2" ht="154.5" customHeight="1" x14ac:dyDescent="0.25">
      <c r="A7" s="44" t="s">
        <v>36</v>
      </c>
      <c r="B7" s="44"/>
    </row>
    <row r="8" spans="1:2" ht="18.75" x14ac:dyDescent="0.25">
      <c r="A8" s="17"/>
    </row>
    <row r="9" spans="1:2" ht="18.75" x14ac:dyDescent="0.25">
      <c r="A9" s="45" t="s">
        <v>1</v>
      </c>
      <c r="B9" s="45"/>
    </row>
    <row r="10" spans="1:2" ht="15" customHeight="1" x14ac:dyDescent="0.25">
      <c r="A10" s="37" t="s">
        <v>2</v>
      </c>
      <c r="B10" s="39" t="s">
        <v>3</v>
      </c>
    </row>
    <row r="11" spans="1:2" ht="39.75" customHeight="1" x14ac:dyDescent="0.25">
      <c r="A11" s="38"/>
      <c r="B11" s="40"/>
    </row>
    <row r="13" spans="1:2" ht="112.5" customHeight="1" x14ac:dyDescent="0.25">
      <c r="A13" s="36" t="s">
        <v>56</v>
      </c>
      <c r="B13" s="36"/>
    </row>
  </sheetData>
  <mergeCells count="11">
    <mergeCell ref="A13:B13"/>
    <mergeCell ref="A10:A11"/>
    <mergeCell ref="B10:B11"/>
    <mergeCell ref="A1:B1"/>
    <mergeCell ref="A2:B2"/>
    <mergeCell ref="A5:B5"/>
    <mergeCell ref="A7:B7"/>
    <mergeCell ref="A9:B9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selection activeCell="A3" sqref="A3:B3"/>
    </sheetView>
  </sheetViews>
  <sheetFormatPr defaultRowHeight="15" x14ac:dyDescent="0.25"/>
  <cols>
    <col min="1" max="1" width="65" customWidth="1"/>
    <col min="2" max="2" width="19.28515625" customWidth="1"/>
  </cols>
  <sheetData>
    <row r="1" spans="1:2" x14ac:dyDescent="0.25">
      <c r="A1" s="41" t="s">
        <v>0</v>
      </c>
      <c r="B1" s="41"/>
    </row>
    <row r="2" spans="1:2" x14ac:dyDescent="0.25">
      <c r="A2" s="42" t="s">
        <v>54</v>
      </c>
      <c r="B2" s="42"/>
    </row>
    <row r="3" spans="1:2" x14ac:dyDescent="0.25">
      <c r="A3" s="46" t="s">
        <v>55</v>
      </c>
      <c r="B3" s="46"/>
    </row>
    <row r="4" spans="1:2" ht="20.25" customHeight="1" x14ac:dyDescent="0.25">
      <c r="A4" s="42" t="s">
        <v>37</v>
      </c>
      <c r="B4" s="42"/>
    </row>
    <row r="5" spans="1:2" ht="40.5" customHeight="1" x14ac:dyDescent="0.25">
      <c r="A5" s="43" t="s">
        <v>33</v>
      </c>
      <c r="B5" s="43"/>
    </row>
    <row r="6" spans="1:2" ht="27" customHeight="1" x14ac:dyDescent="0.25">
      <c r="A6" s="47" t="s">
        <v>40</v>
      </c>
      <c r="B6" s="47"/>
    </row>
    <row r="7" spans="1:2" ht="154.5" customHeight="1" x14ac:dyDescent="0.25">
      <c r="A7" s="44" t="s">
        <v>39</v>
      </c>
      <c r="B7" s="44"/>
    </row>
    <row r="8" spans="1:2" ht="18.75" x14ac:dyDescent="0.25">
      <c r="A8" s="17"/>
    </row>
    <row r="9" spans="1:2" ht="18.75" x14ac:dyDescent="0.25">
      <c r="A9" s="45" t="s">
        <v>1</v>
      </c>
      <c r="B9" s="45"/>
    </row>
    <row r="10" spans="1:2" ht="15" customHeight="1" x14ac:dyDescent="0.25">
      <c r="A10" s="37" t="s">
        <v>2</v>
      </c>
      <c r="B10" s="39" t="s">
        <v>3</v>
      </c>
    </row>
    <row r="11" spans="1:2" ht="39.75" customHeight="1" x14ac:dyDescent="0.25">
      <c r="A11" s="38"/>
      <c r="B11" s="40"/>
    </row>
    <row r="12" spans="1:2" ht="18.75" x14ac:dyDescent="0.3">
      <c r="A12" s="19" t="s">
        <v>41</v>
      </c>
      <c r="B12" s="20">
        <v>19300</v>
      </c>
    </row>
    <row r="13" spans="1:2" ht="18.75" x14ac:dyDescent="0.3">
      <c r="A13" s="19" t="s">
        <v>5</v>
      </c>
      <c r="B13" s="20">
        <v>4400</v>
      </c>
    </row>
    <row r="14" spans="1:2" ht="18.75" x14ac:dyDescent="0.3">
      <c r="A14" s="2" t="s">
        <v>10</v>
      </c>
      <c r="B14" s="21">
        <f>SUM(B12:B13)</f>
        <v>23700</v>
      </c>
    </row>
  </sheetData>
  <mergeCells count="10">
    <mergeCell ref="A7:B7"/>
    <mergeCell ref="A9:B9"/>
    <mergeCell ref="A10:A11"/>
    <mergeCell ref="B10:B11"/>
    <mergeCell ref="A1:B1"/>
    <mergeCell ref="A2:B2"/>
    <mergeCell ref="A3:B3"/>
    <mergeCell ref="A4:B4"/>
    <mergeCell ref="A5:B5"/>
    <mergeCell ref="A6:B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workbookViewId="0">
      <selection activeCell="A3" sqref="A3:D3"/>
    </sheetView>
  </sheetViews>
  <sheetFormatPr defaultRowHeight="15" x14ac:dyDescent="0.25"/>
  <cols>
    <col min="1" max="1" width="39.42578125" customWidth="1"/>
    <col min="2" max="2" width="17.5703125" customWidth="1"/>
    <col min="3" max="3" width="23.5703125" customWidth="1"/>
    <col min="4" max="4" width="24.85546875" customWidth="1"/>
  </cols>
  <sheetData>
    <row r="1" spans="1:4" x14ac:dyDescent="0.25">
      <c r="A1" s="41" t="s">
        <v>0</v>
      </c>
      <c r="B1" s="41"/>
      <c r="C1" s="41"/>
      <c r="D1" s="41"/>
    </row>
    <row r="2" spans="1:4" x14ac:dyDescent="0.25">
      <c r="A2" s="42" t="s">
        <v>54</v>
      </c>
      <c r="B2" s="42"/>
      <c r="C2" s="42"/>
      <c r="D2" s="42"/>
    </row>
    <row r="3" spans="1:4" x14ac:dyDescent="0.25">
      <c r="A3" s="42" t="s">
        <v>55</v>
      </c>
      <c r="B3" s="42"/>
      <c r="C3" s="42"/>
      <c r="D3" s="42"/>
    </row>
    <row r="4" spans="1:4" ht="20.25" customHeight="1" x14ac:dyDescent="0.25">
      <c r="A4" s="42" t="s">
        <v>37</v>
      </c>
      <c r="B4" s="42"/>
      <c r="C4" s="42"/>
      <c r="D4" s="42"/>
    </row>
    <row r="5" spans="1:4" ht="41.25" customHeight="1" x14ac:dyDescent="0.25">
      <c r="A5" s="43" t="s">
        <v>33</v>
      </c>
      <c r="B5" s="43"/>
      <c r="C5" s="43"/>
      <c r="D5" s="43"/>
    </row>
    <row r="6" spans="1:4" ht="15" customHeight="1" x14ac:dyDescent="0.25">
      <c r="A6" s="47" t="s">
        <v>47</v>
      </c>
      <c r="B6" s="47"/>
      <c r="C6" s="47"/>
      <c r="D6" s="47"/>
    </row>
    <row r="7" spans="1:4" ht="122.25" customHeight="1" x14ac:dyDescent="0.25">
      <c r="A7" s="52" t="s">
        <v>42</v>
      </c>
      <c r="B7" s="52"/>
      <c r="C7" s="52"/>
      <c r="D7" s="53"/>
    </row>
    <row r="8" spans="1:4" ht="18.75" x14ac:dyDescent="0.25">
      <c r="A8" s="17"/>
      <c r="B8" s="17"/>
      <c r="C8" s="17"/>
    </row>
    <row r="9" spans="1:4" ht="18.75" x14ac:dyDescent="0.25">
      <c r="A9" s="17"/>
      <c r="B9" s="17"/>
      <c r="C9" s="45" t="s">
        <v>1</v>
      </c>
      <c r="D9" s="54"/>
    </row>
    <row r="10" spans="1:4" ht="15" customHeight="1" x14ac:dyDescent="0.25">
      <c r="A10" s="55" t="s">
        <v>2</v>
      </c>
      <c r="B10" s="37" t="s">
        <v>43</v>
      </c>
      <c r="C10" s="59" t="s">
        <v>44</v>
      </c>
      <c r="D10" s="60"/>
    </row>
    <row r="11" spans="1:4" ht="39.75" customHeight="1" x14ac:dyDescent="0.25">
      <c r="A11" s="56"/>
      <c r="B11" s="57"/>
      <c r="C11" s="48" t="s">
        <v>45</v>
      </c>
      <c r="D11" s="49" t="s">
        <v>46</v>
      </c>
    </row>
    <row r="12" spans="1:4" x14ac:dyDescent="0.25">
      <c r="A12" s="56"/>
      <c r="B12" s="57"/>
      <c r="C12" s="48"/>
      <c r="D12" s="50"/>
    </row>
    <row r="13" spans="1:4" ht="61.5" customHeight="1" x14ac:dyDescent="0.25">
      <c r="A13" s="56"/>
      <c r="B13" s="58"/>
      <c r="C13" s="48"/>
      <c r="D13" s="51"/>
    </row>
    <row r="14" spans="1:4" ht="18.75" x14ac:dyDescent="0.3">
      <c r="A14" s="11" t="s">
        <v>41</v>
      </c>
      <c r="B14" s="35">
        <f>C14+D14</f>
        <v>10846.242470000001</v>
      </c>
      <c r="C14" s="25">
        <v>6000</v>
      </c>
      <c r="D14" s="24">
        <v>4846.2424700000001</v>
      </c>
    </row>
    <row r="15" spans="1:4" ht="18.75" x14ac:dyDescent="0.3">
      <c r="A15" s="11" t="s">
        <v>5</v>
      </c>
      <c r="B15" s="22">
        <f>C15+D15</f>
        <v>3494.7</v>
      </c>
      <c r="C15" s="25">
        <v>3494.7</v>
      </c>
      <c r="D15" s="24">
        <v>0</v>
      </c>
    </row>
    <row r="16" spans="1:4" ht="18.75" x14ac:dyDescent="0.3">
      <c r="A16" s="1" t="s">
        <v>9</v>
      </c>
      <c r="B16" s="35">
        <f>C16+D16</f>
        <v>1153.7575300000001</v>
      </c>
      <c r="C16" s="26">
        <v>0</v>
      </c>
      <c r="D16" s="24">
        <v>1153.7575300000001</v>
      </c>
    </row>
    <row r="17" spans="1:4" ht="18.75" x14ac:dyDescent="0.3">
      <c r="A17" s="2" t="s">
        <v>10</v>
      </c>
      <c r="B17" s="23">
        <f>C17+D17</f>
        <v>15494.7</v>
      </c>
      <c r="C17" s="21">
        <f>SUM(C14:C15)</f>
        <v>9494.7000000000007</v>
      </c>
      <c r="D17" s="21">
        <f>D14+D15+D16</f>
        <v>6000</v>
      </c>
    </row>
  </sheetData>
  <mergeCells count="13">
    <mergeCell ref="C11:C13"/>
    <mergeCell ref="D11:D13"/>
    <mergeCell ref="A1:D1"/>
    <mergeCell ref="A4:D4"/>
    <mergeCell ref="A5:D5"/>
    <mergeCell ref="A6:D6"/>
    <mergeCell ref="A7:D7"/>
    <mergeCell ref="C9:D9"/>
    <mergeCell ref="A10:A13"/>
    <mergeCell ref="B10:B13"/>
    <mergeCell ref="C10:D10"/>
    <mergeCell ref="A3:D3"/>
    <mergeCell ref="A2:D2"/>
  </mergeCells>
  <pageMargins left="0.70866141732283472" right="0.31496062992125984" top="0.74803149606299213" bottom="0.74803149606299213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workbookViewId="0">
      <selection activeCell="A5" sqref="A5:B5"/>
    </sheetView>
  </sheetViews>
  <sheetFormatPr defaultRowHeight="15" outlineLevelCol="1" x14ac:dyDescent="0.25"/>
  <cols>
    <col min="1" max="1" width="56" customWidth="1"/>
    <col min="2" max="2" width="24.5703125" customWidth="1"/>
    <col min="3" max="3" width="12.140625" hidden="1" customWidth="1" outlineLevel="1"/>
    <col min="4" max="4" width="14.140625" hidden="1" customWidth="1" outlineLevel="1"/>
    <col min="5" max="6" width="12.85546875" hidden="1" customWidth="1" outlineLevel="1"/>
    <col min="7" max="7" width="17.85546875" hidden="1" customWidth="1" outlineLevel="1"/>
    <col min="8" max="8" width="9.140625" collapsed="1"/>
  </cols>
  <sheetData>
    <row r="1" spans="1:7" x14ac:dyDescent="0.25">
      <c r="A1" s="41" t="s">
        <v>11</v>
      </c>
      <c r="B1" s="41"/>
    </row>
    <row r="2" spans="1:7" ht="14.25" customHeight="1" x14ac:dyDescent="0.25">
      <c r="A2" s="42" t="s">
        <v>54</v>
      </c>
      <c r="B2" s="42"/>
    </row>
    <row r="3" spans="1:7" ht="13.5" customHeight="1" x14ac:dyDescent="0.25">
      <c r="A3" s="46" t="s">
        <v>57</v>
      </c>
      <c r="B3" s="46"/>
    </row>
    <row r="4" spans="1:7" ht="15" customHeight="1" x14ac:dyDescent="0.25">
      <c r="A4" s="42" t="s">
        <v>37</v>
      </c>
      <c r="B4" s="42"/>
    </row>
    <row r="5" spans="1:7" ht="55.5" customHeight="1" x14ac:dyDescent="0.25">
      <c r="A5" s="61" t="s">
        <v>33</v>
      </c>
      <c r="B5" s="61"/>
    </row>
    <row r="6" spans="1:7" ht="20.25" customHeight="1" x14ac:dyDescent="0.25">
      <c r="A6" s="47" t="s">
        <v>35</v>
      </c>
      <c r="B6" s="47"/>
    </row>
    <row r="7" spans="1:7" ht="114" customHeight="1" x14ac:dyDescent="0.3">
      <c r="A7" s="62" t="s">
        <v>12</v>
      </c>
      <c r="B7" s="62"/>
    </row>
    <row r="8" spans="1:7" ht="18.75" x14ac:dyDescent="0.3">
      <c r="A8" s="3"/>
      <c r="B8" s="4"/>
    </row>
    <row r="9" spans="1:7" ht="18.75" x14ac:dyDescent="0.25">
      <c r="A9" s="63" t="s">
        <v>1</v>
      </c>
      <c r="B9" s="63"/>
    </row>
    <row r="10" spans="1:7" x14ac:dyDescent="0.25">
      <c r="A10" s="37" t="s">
        <v>2</v>
      </c>
      <c r="B10" s="64" t="s">
        <v>13</v>
      </c>
    </row>
    <row r="11" spans="1:7" ht="15.75" x14ac:dyDescent="0.25">
      <c r="A11" s="38"/>
      <c r="B11" s="64"/>
      <c r="C11" s="5" t="s">
        <v>14</v>
      </c>
      <c r="D11" s="5" t="s">
        <v>15</v>
      </c>
      <c r="E11" s="5" t="s">
        <v>16</v>
      </c>
      <c r="F11" s="5" t="s">
        <v>53</v>
      </c>
      <c r="G11" s="16" t="s">
        <v>34</v>
      </c>
    </row>
    <row r="12" spans="1:7" ht="18.75" x14ac:dyDescent="0.25">
      <c r="A12" s="6" t="s">
        <v>4</v>
      </c>
      <c r="B12" s="7">
        <f>C12+D12+E12+G12+F12</f>
        <v>1457.4749999999999</v>
      </c>
      <c r="C12" s="8"/>
      <c r="D12" s="8">
        <v>192.27500000000001</v>
      </c>
      <c r="E12" s="8">
        <v>132.6</v>
      </c>
      <c r="F12" s="8">
        <v>132.6</v>
      </c>
      <c r="G12" s="9">
        <v>1000</v>
      </c>
    </row>
    <row r="13" spans="1:7" ht="18.75" x14ac:dyDescent="0.25">
      <c r="A13" s="6" t="s">
        <v>5</v>
      </c>
      <c r="B13" s="7">
        <f t="shared" ref="B13:B33" si="0">C13+D13+E13+G13+F13</f>
        <v>2511.5</v>
      </c>
      <c r="C13" s="10">
        <v>531.29999999999995</v>
      </c>
      <c r="D13" s="10">
        <v>197.6</v>
      </c>
      <c r="E13" s="10">
        <v>136.30000000000001</v>
      </c>
      <c r="F13" s="10">
        <v>136.30000000000001</v>
      </c>
      <c r="G13" s="9">
        <v>1510</v>
      </c>
    </row>
    <row r="14" spans="1:7" ht="18.75" x14ac:dyDescent="0.3">
      <c r="A14" s="11" t="s">
        <v>17</v>
      </c>
      <c r="B14" s="7">
        <f t="shared" si="0"/>
        <v>2649.55</v>
      </c>
      <c r="C14" s="10">
        <v>2581.4</v>
      </c>
      <c r="D14" s="10">
        <v>37.4</v>
      </c>
      <c r="E14" s="10">
        <v>25.8</v>
      </c>
      <c r="F14" s="10">
        <v>4.95</v>
      </c>
      <c r="G14" s="9"/>
    </row>
    <row r="15" spans="1:7" ht="18.75" x14ac:dyDescent="0.3">
      <c r="A15" s="11" t="s">
        <v>18</v>
      </c>
      <c r="B15" s="7">
        <f t="shared" si="0"/>
        <v>7063.0499999999993</v>
      </c>
      <c r="C15" s="12">
        <v>6694.4</v>
      </c>
      <c r="D15" s="10">
        <v>49.85</v>
      </c>
      <c r="E15" s="10">
        <v>34.4</v>
      </c>
      <c r="F15" s="10">
        <v>34.4</v>
      </c>
      <c r="G15" s="9">
        <v>250</v>
      </c>
    </row>
    <row r="16" spans="1:7" ht="18.75" x14ac:dyDescent="0.3">
      <c r="A16" s="11" t="s">
        <v>19</v>
      </c>
      <c r="B16" s="7">
        <f t="shared" si="0"/>
        <v>1889.2749999999999</v>
      </c>
      <c r="C16" s="12">
        <v>1646.1</v>
      </c>
      <c r="D16" s="10">
        <v>39.174999999999997</v>
      </c>
      <c r="E16" s="10">
        <v>27</v>
      </c>
      <c r="F16" s="10">
        <v>27</v>
      </c>
      <c r="G16" s="9">
        <v>150</v>
      </c>
    </row>
    <row r="17" spans="1:7" ht="18.75" x14ac:dyDescent="0.3">
      <c r="A17" s="11" t="s">
        <v>20</v>
      </c>
      <c r="B17" s="7">
        <f t="shared" si="0"/>
        <v>4656.1499999999996</v>
      </c>
      <c r="C17" s="12">
        <v>4506.8999999999996</v>
      </c>
      <c r="D17" s="10">
        <v>46.3</v>
      </c>
      <c r="E17" s="10">
        <v>31.9</v>
      </c>
      <c r="F17" s="10">
        <v>21.05</v>
      </c>
      <c r="G17" s="9">
        <v>50</v>
      </c>
    </row>
    <row r="18" spans="1:7" ht="18.75" x14ac:dyDescent="0.3">
      <c r="A18" s="11" t="s">
        <v>21</v>
      </c>
      <c r="B18" s="7">
        <f t="shared" si="0"/>
        <v>5491.2249999999995</v>
      </c>
      <c r="C18" s="12">
        <v>5084.8999999999996</v>
      </c>
      <c r="D18" s="10">
        <v>78.325000000000003</v>
      </c>
      <c r="E18" s="10">
        <v>54</v>
      </c>
      <c r="F18" s="10">
        <v>54</v>
      </c>
      <c r="G18" s="9">
        <v>220</v>
      </c>
    </row>
    <row r="19" spans="1:7" ht="18.75" x14ac:dyDescent="0.3">
      <c r="A19" s="11" t="s">
        <v>22</v>
      </c>
      <c r="B19" s="7">
        <f t="shared" si="0"/>
        <v>3678.4249999999997</v>
      </c>
      <c r="C19" s="12">
        <v>3451.7</v>
      </c>
      <c r="D19" s="10">
        <v>42.725000000000001</v>
      </c>
      <c r="E19" s="10">
        <v>29.5</v>
      </c>
      <c r="F19" s="10">
        <v>24.5</v>
      </c>
      <c r="G19" s="9">
        <v>130</v>
      </c>
    </row>
    <row r="20" spans="1:7" ht="18.75" x14ac:dyDescent="0.3">
      <c r="A20" s="11" t="s">
        <v>6</v>
      </c>
      <c r="B20" s="7">
        <f t="shared" si="0"/>
        <v>4476.2</v>
      </c>
      <c r="C20" s="12">
        <v>3939.2</v>
      </c>
      <c r="D20" s="10">
        <v>53.4</v>
      </c>
      <c r="E20" s="10">
        <v>36.799999999999997</v>
      </c>
      <c r="F20" s="10">
        <v>36.799999999999997</v>
      </c>
      <c r="G20" s="9">
        <v>410</v>
      </c>
    </row>
    <row r="21" spans="1:7" ht="18.75" x14ac:dyDescent="0.3">
      <c r="A21" s="11" t="s">
        <v>23</v>
      </c>
      <c r="B21" s="7">
        <f t="shared" si="0"/>
        <v>5308.6750000000002</v>
      </c>
      <c r="C21" s="12">
        <v>4852.6000000000004</v>
      </c>
      <c r="D21" s="10">
        <v>92.575000000000003</v>
      </c>
      <c r="E21" s="10">
        <v>63.8</v>
      </c>
      <c r="F21" s="10">
        <v>9.6999999999999993</v>
      </c>
      <c r="G21" s="9">
        <v>290</v>
      </c>
    </row>
    <row r="22" spans="1:7" ht="18.75" x14ac:dyDescent="0.3">
      <c r="A22" s="11" t="s">
        <v>7</v>
      </c>
      <c r="B22" s="7">
        <f t="shared" si="0"/>
        <v>5983.5249999999996</v>
      </c>
      <c r="C22" s="12">
        <v>5358.5</v>
      </c>
      <c r="D22" s="10">
        <v>81.875</v>
      </c>
      <c r="E22" s="10">
        <v>56.5</v>
      </c>
      <c r="F22" s="10">
        <v>21.65</v>
      </c>
      <c r="G22" s="9">
        <v>465</v>
      </c>
    </row>
    <row r="23" spans="1:7" ht="18.75" x14ac:dyDescent="0.3">
      <c r="A23" s="11" t="s">
        <v>24</v>
      </c>
      <c r="B23" s="7">
        <f t="shared" si="0"/>
        <v>3092.65</v>
      </c>
      <c r="C23" s="12">
        <v>2776.4</v>
      </c>
      <c r="D23" s="10">
        <v>32.049999999999997</v>
      </c>
      <c r="E23" s="10">
        <v>22.1</v>
      </c>
      <c r="F23" s="10">
        <v>22.1</v>
      </c>
      <c r="G23" s="9">
        <v>240</v>
      </c>
    </row>
    <row r="24" spans="1:7" ht="18.75" x14ac:dyDescent="0.3">
      <c r="A24" s="11" t="s">
        <v>25</v>
      </c>
      <c r="B24" s="7">
        <f t="shared" si="0"/>
        <v>4425.2</v>
      </c>
      <c r="C24" s="12">
        <v>4298.2</v>
      </c>
      <c r="D24" s="10">
        <v>53.4</v>
      </c>
      <c r="E24" s="10">
        <v>36.799999999999997</v>
      </c>
      <c r="F24" s="10">
        <v>36.799999999999997</v>
      </c>
      <c r="G24" s="9"/>
    </row>
    <row r="25" spans="1:7" ht="18.75" x14ac:dyDescent="0.3">
      <c r="A25" s="11" t="s">
        <v>26</v>
      </c>
      <c r="B25" s="7">
        <f t="shared" si="0"/>
        <v>5523.7000000000007</v>
      </c>
      <c r="C25" s="12">
        <v>5214.3</v>
      </c>
      <c r="D25" s="10">
        <v>71.2</v>
      </c>
      <c r="E25" s="10">
        <v>49.1</v>
      </c>
      <c r="F25" s="10">
        <v>49.1</v>
      </c>
      <c r="G25" s="9">
        <v>140</v>
      </c>
    </row>
    <row r="26" spans="1:7" ht="18.75" x14ac:dyDescent="0.3">
      <c r="A26" s="11" t="s">
        <v>27</v>
      </c>
      <c r="B26" s="7">
        <f t="shared" si="0"/>
        <v>3518.4749999999995</v>
      </c>
      <c r="C26" s="12">
        <v>3242</v>
      </c>
      <c r="D26" s="10">
        <v>43.075000000000003</v>
      </c>
      <c r="E26" s="10">
        <v>29.7</v>
      </c>
      <c r="F26" s="10">
        <v>29.7</v>
      </c>
      <c r="G26" s="9">
        <v>174</v>
      </c>
    </row>
    <row r="27" spans="1:7" ht="18.75" x14ac:dyDescent="0.3">
      <c r="A27" s="11" t="s">
        <v>28</v>
      </c>
      <c r="B27" s="7">
        <f t="shared" si="0"/>
        <v>6856.15</v>
      </c>
      <c r="C27" s="12">
        <v>6436.9</v>
      </c>
      <c r="D27" s="10">
        <v>46.3</v>
      </c>
      <c r="E27" s="10">
        <v>31.9</v>
      </c>
      <c r="F27" s="10">
        <v>21.05</v>
      </c>
      <c r="G27" s="9">
        <v>320</v>
      </c>
    </row>
    <row r="28" spans="1:7" ht="18.75" x14ac:dyDescent="0.3">
      <c r="A28" s="11" t="s">
        <v>29</v>
      </c>
      <c r="B28" s="7">
        <f t="shared" si="0"/>
        <v>789.57500000000005</v>
      </c>
      <c r="C28" s="12">
        <v>673.8</v>
      </c>
      <c r="D28" s="10">
        <v>42.375</v>
      </c>
      <c r="E28" s="10">
        <v>29.2</v>
      </c>
      <c r="F28" s="10">
        <v>29.2</v>
      </c>
      <c r="G28" s="9">
        <v>15</v>
      </c>
    </row>
    <row r="29" spans="1:7" ht="18.75" x14ac:dyDescent="0.3">
      <c r="A29" s="11" t="s">
        <v>30</v>
      </c>
      <c r="B29" s="7">
        <f t="shared" si="0"/>
        <v>2977.4999999999995</v>
      </c>
      <c r="C29" s="12">
        <v>2709.6</v>
      </c>
      <c r="D29" s="10">
        <v>28.5</v>
      </c>
      <c r="E29" s="10">
        <v>19.7</v>
      </c>
      <c r="F29" s="10">
        <v>19.7</v>
      </c>
      <c r="G29" s="9">
        <v>200</v>
      </c>
    </row>
    <row r="30" spans="1:7" ht="18.75" x14ac:dyDescent="0.3">
      <c r="A30" s="13" t="s">
        <v>8</v>
      </c>
      <c r="B30" s="7">
        <f t="shared" si="0"/>
        <v>9156.125</v>
      </c>
      <c r="C30" s="12">
        <v>8769.5</v>
      </c>
      <c r="D30" s="10">
        <v>106.825</v>
      </c>
      <c r="E30" s="10">
        <v>0</v>
      </c>
      <c r="F30" s="10">
        <v>43.8</v>
      </c>
      <c r="G30" s="9">
        <v>236</v>
      </c>
    </row>
    <row r="31" spans="1:7" ht="18.75" x14ac:dyDescent="0.3">
      <c r="A31" s="13" t="s">
        <v>31</v>
      </c>
      <c r="B31" s="7">
        <f t="shared" si="0"/>
        <v>3281.7499999999995</v>
      </c>
      <c r="C31" s="12">
        <v>3037.7</v>
      </c>
      <c r="D31" s="10">
        <v>41.65</v>
      </c>
      <c r="E31" s="10">
        <v>28.7</v>
      </c>
      <c r="F31" s="10">
        <v>23.7</v>
      </c>
      <c r="G31" s="9">
        <v>150</v>
      </c>
    </row>
    <row r="32" spans="1:7" ht="18.75" x14ac:dyDescent="0.3">
      <c r="A32" s="13" t="s">
        <v>32</v>
      </c>
      <c r="B32" s="7">
        <f t="shared" si="0"/>
        <v>3595.1499999999996</v>
      </c>
      <c r="C32" s="12">
        <v>3152.8</v>
      </c>
      <c r="D32" s="10">
        <v>40.950000000000003</v>
      </c>
      <c r="E32" s="10">
        <v>28.2</v>
      </c>
      <c r="F32" s="10">
        <v>28.2</v>
      </c>
      <c r="G32" s="9">
        <v>345</v>
      </c>
    </row>
    <row r="33" spans="1:7" ht="18.75" x14ac:dyDescent="0.3">
      <c r="A33" s="13" t="s">
        <v>9</v>
      </c>
      <c r="B33" s="7">
        <f t="shared" si="0"/>
        <v>2284.4249999999997</v>
      </c>
      <c r="C33" s="12">
        <v>2157.1999999999998</v>
      </c>
      <c r="D33" s="10">
        <v>42.725000000000001</v>
      </c>
      <c r="E33" s="10">
        <v>29.5</v>
      </c>
      <c r="F33" s="10">
        <v>10</v>
      </c>
      <c r="G33" s="9">
        <v>45</v>
      </c>
    </row>
    <row r="34" spans="1:7" ht="18.75" x14ac:dyDescent="0.3">
      <c r="A34" s="2" t="s">
        <v>10</v>
      </c>
      <c r="B34" s="14">
        <f>B12+B13+B14+B15+B16+B17+B18+B19+B20+B21+B22+B23+B24+B25+B26+B27+B28+B29+B30+B31+B32+B33</f>
        <v>90665.75</v>
      </c>
      <c r="C34" s="15">
        <f>SUM(C11:C33)</f>
        <v>81115.400000000009</v>
      </c>
      <c r="D34" s="15">
        <f>SUM(D11:D33)</f>
        <v>1460.55</v>
      </c>
      <c r="E34" s="15">
        <f>SUM(E11:E33)</f>
        <v>933.50000000000011</v>
      </c>
      <c r="F34" s="15">
        <f>SUM(F11:F33)</f>
        <v>816.30000000000007</v>
      </c>
      <c r="G34" s="15">
        <f>SUM(G11:G33)</f>
        <v>6340</v>
      </c>
    </row>
  </sheetData>
  <mergeCells count="10">
    <mergeCell ref="A1:B1"/>
    <mergeCell ref="A5:B5"/>
    <mergeCell ref="A7:B7"/>
    <mergeCell ref="A9:B9"/>
    <mergeCell ref="A10:A11"/>
    <mergeCell ref="B10:B11"/>
    <mergeCell ref="A2:B2"/>
    <mergeCell ref="A3:B3"/>
    <mergeCell ref="A4:B4"/>
    <mergeCell ref="A6:B6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A6" sqref="A6:G6"/>
    </sheetView>
  </sheetViews>
  <sheetFormatPr defaultRowHeight="15" x14ac:dyDescent="0.25"/>
  <cols>
    <col min="1" max="1" width="31.85546875" customWidth="1"/>
    <col min="2" max="2" width="14.7109375" customWidth="1"/>
    <col min="3" max="3" width="14.42578125" customWidth="1"/>
    <col min="4" max="4" width="13.5703125" customWidth="1"/>
    <col min="5" max="6" width="15" bestFit="1" customWidth="1"/>
    <col min="7" max="7" width="16.42578125" bestFit="1" customWidth="1"/>
  </cols>
  <sheetData>
    <row r="1" spans="1:7" x14ac:dyDescent="0.25">
      <c r="A1" s="41" t="s">
        <v>0</v>
      </c>
      <c r="B1" s="41"/>
      <c r="C1" s="41"/>
      <c r="D1" s="41"/>
      <c r="E1" s="41"/>
      <c r="F1" s="41"/>
      <c r="G1" s="41"/>
    </row>
    <row r="2" spans="1:7" x14ac:dyDescent="0.25">
      <c r="A2" s="88"/>
      <c r="B2" s="42" t="s">
        <v>54</v>
      </c>
      <c r="C2" s="42"/>
      <c r="D2" s="42"/>
      <c r="E2" s="42"/>
      <c r="F2" s="42"/>
      <c r="G2" s="42"/>
    </row>
    <row r="3" spans="1:7" x14ac:dyDescent="0.25">
      <c r="A3" s="42" t="s">
        <v>55</v>
      </c>
      <c r="B3" s="42"/>
      <c r="C3" s="42"/>
      <c r="D3" s="42"/>
      <c r="E3" s="42"/>
      <c r="F3" s="42"/>
      <c r="G3" s="42"/>
    </row>
    <row r="4" spans="1:7" ht="20.25" customHeight="1" x14ac:dyDescent="0.25">
      <c r="A4" s="42" t="s">
        <v>37</v>
      </c>
      <c r="B4" s="42"/>
      <c r="C4" s="42"/>
      <c r="D4" s="42"/>
      <c r="E4" s="42"/>
      <c r="F4" s="42"/>
      <c r="G4" s="42"/>
    </row>
    <row r="5" spans="1:7" ht="30" customHeight="1" x14ac:dyDescent="0.25">
      <c r="A5" s="43" t="s">
        <v>33</v>
      </c>
      <c r="B5" s="43"/>
      <c r="C5" s="43"/>
      <c r="D5" s="43"/>
      <c r="E5" s="43"/>
      <c r="F5" s="43"/>
      <c r="G5" s="43"/>
    </row>
    <row r="6" spans="1:7" ht="15" customHeight="1" x14ac:dyDescent="0.25">
      <c r="A6" s="47" t="s">
        <v>48</v>
      </c>
      <c r="B6" s="47"/>
      <c r="C6" s="47"/>
      <c r="D6" s="47"/>
      <c r="E6" s="47"/>
      <c r="F6" s="47"/>
      <c r="G6" s="47"/>
    </row>
    <row r="7" spans="1:7" ht="90" customHeight="1" x14ac:dyDescent="0.3">
      <c r="A7" s="65" t="s">
        <v>49</v>
      </c>
      <c r="B7" s="65"/>
      <c r="C7" s="65"/>
      <c r="D7" s="65"/>
      <c r="E7" s="65"/>
      <c r="F7" s="65"/>
      <c r="G7" s="66"/>
    </row>
    <row r="8" spans="1:7" ht="18.75" x14ac:dyDescent="0.25">
      <c r="A8" s="17"/>
      <c r="B8" s="17"/>
      <c r="C8" s="17"/>
      <c r="D8" s="17"/>
      <c r="E8" s="17"/>
      <c r="F8" s="17"/>
    </row>
    <row r="9" spans="1:7" ht="18.75" x14ac:dyDescent="0.25">
      <c r="A9" s="17"/>
      <c r="B9" s="17"/>
      <c r="C9" s="17"/>
      <c r="D9" s="17"/>
      <c r="E9" s="17"/>
      <c r="F9" s="63" t="s">
        <v>1</v>
      </c>
      <c r="G9" s="67"/>
    </row>
    <row r="10" spans="1:7" ht="15" customHeight="1" x14ac:dyDescent="0.25">
      <c r="A10" s="37" t="s">
        <v>2</v>
      </c>
      <c r="B10" s="68" t="s">
        <v>50</v>
      </c>
      <c r="C10" s="69"/>
      <c r="D10" s="74" t="s">
        <v>44</v>
      </c>
      <c r="E10" s="75"/>
      <c r="F10" s="75"/>
      <c r="G10" s="76"/>
    </row>
    <row r="11" spans="1:7" ht="39.75" customHeight="1" x14ac:dyDescent="0.25">
      <c r="A11" s="57"/>
      <c r="B11" s="70"/>
      <c r="C11" s="71"/>
      <c r="D11" s="77" t="s">
        <v>46</v>
      </c>
      <c r="E11" s="78"/>
      <c r="F11" s="77" t="s">
        <v>45</v>
      </c>
      <c r="G11" s="83"/>
    </row>
    <row r="12" spans="1:7" x14ac:dyDescent="0.25">
      <c r="A12" s="57"/>
      <c r="B12" s="70"/>
      <c r="C12" s="71"/>
      <c r="D12" s="79"/>
      <c r="E12" s="80"/>
      <c r="F12" s="84"/>
      <c r="G12" s="85"/>
    </row>
    <row r="13" spans="1:7" ht="61.5" customHeight="1" x14ac:dyDescent="0.25">
      <c r="A13" s="57"/>
      <c r="B13" s="72"/>
      <c r="C13" s="73"/>
      <c r="D13" s="81"/>
      <c r="E13" s="82"/>
      <c r="F13" s="86"/>
      <c r="G13" s="87"/>
    </row>
    <row r="14" spans="1:7" ht="18.75" x14ac:dyDescent="0.25">
      <c r="A14" s="58"/>
      <c r="B14" s="27" t="s">
        <v>51</v>
      </c>
      <c r="C14" s="27" t="s">
        <v>52</v>
      </c>
      <c r="D14" s="27" t="s">
        <v>51</v>
      </c>
      <c r="E14" s="27" t="s">
        <v>52</v>
      </c>
      <c r="F14" s="18" t="s">
        <v>51</v>
      </c>
      <c r="G14" s="18" t="s">
        <v>52</v>
      </c>
    </row>
    <row r="15" spans="1:7" ht="18.75" x14ac:dyDescent="0.3">
      <c r="A15" s="11" t="s">
        <v>41</v>
      </c>
      <c r="B15" s="28">
        <f t="shared" ref="B15:C18" si="0">D15+F15</f>
        <v>7994.7</v>
      </c>
      <c r="C15" s="28">
        <f t="shared" si="0"/>
        <v>8490.9</v>
      </c>
      <c r="D15" s="31">
        <v>2000</v>
      </c>
      <c r="E15" s="31">
        <v>2000</v>
      </c>
      <c r="F15" s="32">
        <v>5994.7</v>
      </c>
      <c r="G15" s="33">
        <v>6490.9</v>
      </c>
    </row>
    <row r="16" spans="1:7" ht="18.75" x14ac:dyDescent="0.3">
      <c r="A16" s="11" t="s">
        <v>5</v>
      </c>
      <c r="B16" s="28">
        <f t="shared" si="0"/>
        <v>3500</v>
      </c>
      <c r="C16" s="28">
        <f t="shared" si="0"/>
        <v>4000</v>
      </c>
      <c r="D16" s="31"/>
      <c r="E16" s="31"/>
      <c r="F16" s="32">
        <v>3500</v>
      </c>
      <c r="G16" s="33">
        <v>4000</v>
      </c>
    </row>
    <row r="17" spans="1:7" ht="18.75" x14ac:dyDescent="0.3">
      <c r="A17" s="29" t="s">
        <v>9</v>
      </c>
      <c r="B17" s="28">
        <f t="shared" si="0"/>
        <v>4000</v>
      </c>
      <c r="C17" s="28">
        <f t="shared" si="0"/>
        <v>4000</v>
      </c>
      <c r="D17" s="31">
        <v>4000</v>
      </c>
      <c r="E17" s="31">
        <v>4000</v>
      </c>
      <c r="F17" s="32">
        <v>0</v>
      </c>
      <c r="G17" s="33"/>
    </row>
    <row r="18" spans="1:7" ht="18.75" x14ac:dyDescent="0.3">
      <c r="A18" s="2" t="s">
        <v>10</v>
      </c>
      <c r="B18" s="30">
        <f t="shared" si="0"/>
        <v>15494.7</v>
      </c>
      <c r="C18" s="30">
        <f t="shared" si="0"/>
        <v>16490.900000000001</v>
      </c>
      <c r="D18" s="34">
        <f>D15+D16+D17</f>
        <v>6000</v>
      </c>
      <c r="E18" s="34">
        <f>E15+E16+E17</f>
        <v>6000</v>
      </c>
      <c r="F18" s="34">
        <f>F15+F16+F17</f>
        <v>9494.7000000000007</v>
      </c>
      <c r="G18" s="34">
        <f>G15+G16+G17</f>
        <v>10490.9</v>
      </c>
    </row>
  </sheetData>
  <mergeCells count="13">
    <mergeCell ref="A7:G7"/>
    <mergeCell ref="F9:G9"/>
    <mergeCell ref="A10:A14"/>
    <mergeCell ref="B10:C13"/>
    <mergeCell ref="D10:G10"/>
    <mergeCell ref="D11:E13"/>
    <mergeCell ref="F11:G13"/>
    <mergeCell ref="A1:G1"/>
    <mergeCell ref="A4:G4"/>
    <mergeCell ref="A5:G5"/>
    <mergeCell ref="A6:G6"/>
    <mergeCell ref="B2:G2"/>
    <mergeCell ref="A3:G3"/>
  </mergeCells>
  <pageMargins left="0.70866141732283472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таб.1.2 зем рес.</vt:lpstr>
      <vt:lpstr>таб.1.3 Без ЖКХ</vt:lpstr>
      <vt:lpstr>таб.1.4 Благоустр-во</vt:lpstr>
      <vt:lpstr>гос. фин. таб 1.6</vt:lpstr>
      <vt:lpstr>таб.2.1 Благоустр-во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2020-08-17T09:06:18Z</cp:lastPrinted>
  <dcterms:created xsi:type="dcterms:W3CDTF">2020-06-22T07:59:40Z</dcterms:created>
  <dcterms:modified xsi:type="dcterms:W3CDTF">2020-08-25T04:12:13Z</dcterms:modified>
</cp:coreProperties>
</file>