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  Тимофеева\Бюджет 2020\Правки бюджета МР\Август\Проект Решения Сессии\Дополнительные материалы\"/>
    </mc:Choice>
  </mc:AlternateContent>
  <bookViews>
    <workbookView xWindow="0" yWindow="0" windowWidth="23040" windowHeight="8910"/>
  </bookViews>
  <sheets>
    <sheet name="депутатам (август 2020)" sheetId="1" r:id="rId1"/>
  </sheets>
  <definedNames>
    <definedName name="_xlnm.Print_Titles" localSheetId="0">'депутатам (август 2020)'!$4:$4</definedName>
    <definedName name="_xlnm.Print_Area" localSheetId="0">'депутатам (август 2020)'!$A$1:$E$47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4" i="1" l="1"/>
  <c r="D43" i="1"/>
  <c r="D41" i="1"/>
  <c r="D40" i="1"/>
  <c r="D38" i="1"/>
  <c r="D36" i="1"/>
  <c r="D35" i="1"/>
  <c r="D34" i="1"/>
  <c r="C31" i="1"/>
  <c r="B31" i="1"/>
  <c r="D30" i="1"/>
  <c r="D28" i="1"/>
  <c r="C26" i="1"/>
  <c r="D26" i="1" s="1"/>
  <c r="B26" i="1"/>
  <c r="D25" i="1"/>
  <c r="D23" i="1"/>
  <c r="D21" i="1"/>
  <c r="D20" i="1"/>
  <c r="D18" i="1"/>
  <c r="C18" i="1"/>
  <c r="B18" i="1"/>
  <c r="B17" i="1" s="1"/>
  <c r="B39" i="1" s="1"/>
  <c r="B47" i="1" s="1"/>
  <c r="C17" i="1"/>
  <c r="C39" i="1" s="1"/>
  <c r="D15" i="1"/>
  <c r="D14" i="1"/>
  <c r="D13" i="1"/>
  <c r="D12" i="1"/>
  <c r="D11" i="1"/>
  <c r="D10" i="1"/>
  <c r="D8" i="1"/>
  <c r="C8" i="1"/>
  <c r="B8" i="1"/>
  <c r="D7" i="1"/>
  <c r="D6" i="1"/>
  <c r="C5" i="1"/>
  <c r="D5" i="1" s="1"/>
  <c r="B5" i="1"/>
  <c r="D39" i="1" l="1"/>
  <c r="C47" i="1"/>
  <c r="D47" i="1" s="1"/>
  <c r="D17" i="1"/>
</calcChain>
</file>

<file path=xl/sharedStrings.xml><?xml version="1.0" encoding="utf-8"?>
<sst xmlns="http://schemas.openxmlformats.org/spreadsheetml/2006/main" count="51" uniqueCount="48">
  <si>
    <t>ОЖИДАЕМОЕ ИСПОЛНЕНИЕ БЮДЖЕТА ТОГУЧИНСКОГО МУНИЦИПАЛЬНОГО РАЙОНА</t>
  </si>
  <si>
    <t>ЗА 2020 ГОД</t>
  </si>
  <si>
    <t>(тыс.руб.)</t>
  </si>
  <si>
    <t>Источники  доходов</t>
  </si>
  <si>
    <t>План на  2020 год</t>
  </si>
  <si>
    <t>Ожидаемое исполнение за 2020 год</t>
  </si>
  <si>
    <t>Откл. (+/-)</t>
  </si>
  <si>
    <t>НАЛОГОВЫЕ ДОХОДЫ</t>
  </si>
  <si>
    <t>Налог на доходы физических лиц</t>
  </si>
  <si>
    <t>Акцизы</t>
  </si>
  <si>
    <t>НАЛОГИ НА СОВОКУПНЫЙ   ДОХОД</t>
  </si>
  <si>
    <t>в том числе:</t>
  </si>
  <si>
    <t>Налог, взимаемый в связи с применением упрощенной системы налогообложения</t>
  </si>
  <si>
    <t>Единый налог на вмененный доход для отд.вид.деят.</t>
  </si>
  <si>
    <t>Единый  с/х налог</t>
  </si>
  <si>
    <t>Налог, взимаемый в связи с применением патентной системы налогообложения</t>
  </si>
  <si>
    <t>Транспортный налог</t>
  </si>
  <si>
    <t>Государственная пошлина</t>
  </si>
  <si>
    <t>Задолженность и перерасчеты по отменным налогам и сборам</t>
  </si>
  <si>
    <t>НЕНАЛОГОВЫЕ  ДОХОДЫ</t>
  </si>
  <si>
    <t xml:space="preserve">ДОХОДЫ ОТ ИСПОЛЬЗОВАНИЯ ИМУЩЕСТВА, НАХОДЯЩЕГОСЯ В ГОСУДАРСТВЕННОЙ И МУНИЦИПАЛЬНОЙ СОБСТВЕННОСТИ  </t>
  </si>
  <si>
    <t>Арендная плата за земельные участки, государственная собственность на которые не разграничена (СП)</t>
  </si>
  <si>
    <t>Арендная плата за земельные участки, государственная собственность на которые не разграничена (ГП)</t>
  </si>
  <si>
    <t>Арендная плата за земли, находящиеся в собственности МР</t>
  </si>
  <si>
    <t>Доходы от сдачи в аренду имущества</t>
  </si>
  <si>
    <t>Доходы от перечисления части прибыли, остающейся после уплаты налогов и иных обязательных платежей МУП</t>
  </si>
  <si>
    <t>Плата за негативное воздействие на окружающую среду</t>
  </si>
  <si>
    <t>ДОХОДЫ ОТ ОКАЗАНИЯ ПЛАТНЫХ УСЛУГ (РАБОТ) И КОМПЕНСАЦИИ ЗАТРАТ ГОСУДАРСТВА</t>
  </si>
  <si>
    <t xml:space="preserve">Прочие доходы от оказания платных услуг (работ) </t>
  </si>
  <si>
    <t xml:space="preserve">Доходы, поступающие в порядке возмещения расходов, понесенных в связи с эксплуатацией  имущества </t>
  </si>
  <si>
    <t>Прочие доходы от компенсации затрат бюджетов</t>
  </si>
  <si>
    <t>ДОХОДЫ ОТ ПРОДАЖИ МАТЕРИАЛЬНЫХ И НЕМАТЕРИАЛЬНЫХ АКТИВОВ</t>
  </si>
  <si>
    <t>Доходы от реализации иного имущества</t>
  </si>
  <si>
    <t>Доходы от продажи земельных участков (СП)</t>
  </si>
  <si>
    <t>Доходы от продажи земельных участков (ГП)</t>
  </si>
  <si>
    <t>Штрафные санкции</t>
  </si>
  <si>
    <t>Невыясненные поступления, зачисляемые в бюджет</t>
  </si>
  <si>
    <t>Прочие неналоговые доходы бюджета</t>
  </si>
  <si>
    <t>Итого налоговых и неналоговых доходов</t>
  </si>
  <si>
    <t>Дотация</t>
  </si>
  <si>
    <t>Субсидии</t>
  </si>
  <si>
    <t>Субвенции</t>
  </si>
  <si>
    <t>Иные межбюджетные трансферты</t>
  </si>
  <si>
    <t>Прочие безвозмездные поступления</t>
  </si>
  <si>
    <t>фонд. реф.ЖКХ</t>
  </si>
  <si>
    <t>Доходы от возврата бюджетами и организациями остатков целевых средств прошлых лет</t>
  </si>
  <si>
    <t>Возврат остатков субсидий, субвенций и ИМТ, прошлых лет</t>
  </si>
  <si>
    <t>ВСЕГО  ДОХОДОВ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</si>
</sst>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\ _₽_-;\-* #,##0.00\ _₽_-;_-* &quot;-&quot;??\ _₽_-;_-@_-"/>
    <numFmt numFmtId="164" formatCode="_-* #,##0.0\ _₽_-;\-* #,##0.0\ _₽_-;_-* &quot;-&quot;?\ _₽_-;_-@_-"/>
    <numFmt numFmtId="165" formatCode="0.0"/>
    <numFmt numFmtId="166" formatCode="#,##0.0"/>
    <numFmt numFmtId="167" formatCode="0.00000"/>
    <numFmt numFmtId="168" formatCode="_-* #,##0.00000\ _₽_-;\-* #,##0.00000\ _₽_-;_-* &quot;-&quot;?????\ _₽_-;_-@_-"/>
  </numFmts>
  <fonts count="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66FF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Border="1"/>
    <xf numFmtId="0" fontId="3" fillId="0" borderId="0" xfId="0" applyFont="1" applyBorder="1" applyAlignment="1"/>
    <xf numFmtId="0" fontId="4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2" borderId="0" xfId="0" applyFill="1"/>
    <xf numFmtId="0" fontId="2" fillId="3" borderId="1" xfId="0" applyFont="1" applyFill="1" applyBorder="1" applyAlignment="1">
      <alignment horizontal="left" vertical="center" wrapText="1"/>
    </xf>
    <xf numFmtId="164" fontId="2" fillId="3" borderId="1" xfId="1" applyNumberFormat="1" applyFont="1" applyFill="1" applyBorder="1" applyAlignment="1">
      <alignment horizontal="right" vertical="center"/>
    </xf>
    <xf numFmtId="165" fontId="2" fillId="3" borderId="1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horizontal="left" vertical="center" wrapText="1"/>
    </xf>
    <xf numFmtId="164" fontId="3" fillId="2" borderId="1" xfId="1" applyNumberFormat="1" applyFont="1" applyFill="1" applyBorder="1" applyAlignment="1">
      <alignment horizontal="right"/>
    </xf>
    <xf numFmtId="164" fontId="3" fillId="4" borderId="1" xfId="1" applyNumberFormat="1" applyFont="1" applyFill="1" applyBorder="1" applyAlignment="1">
      <alignment horizontal="right"/>
    </xf>
    <xf numFmtId="165" fontId="3" fillId="2" borderId="1" xfId="0" applyNumberFormat="1" applyFont="1" applyFill="1" applyBorder="1" applyAlignment="1">
      <alignment vertical="center"/>
    </xf>
    <xf numFmtId="166" fontId="0" fillId="0" borderId="0" xfId="0" applyNumberFormat="1" applyAlignment="1">
      <alignment horizontal="right"/>
    </xf>
    <xf numFmtId="165" fontId="3" fillId="0" borderId="1" xfId="0" applyNumberFormat="1" applyFont="1" applyBorder="1" applyAlignment="1">
      <alignment vertical="center"/>
    </xf>
    <xf numFmtId="166" fontId="0" fillId="0" borderId="0" xfId="0" applyNumberFormat="1"/>
    <xf numFmtId="164" fontId="3" fillId="2" borderId="1" xfId="1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 wrapText="1"/>
    </xf>
    <xf numFmtId="164" fontId="5" fillId="2" borderId="1" xfId="1" applyNumberFormat="1" applyFont="1" applyFill="1" applyBorder="1" applyAlignment="1">
      <alignment horizontal="right" vertical="center"/>
    </xf>
    <xf numFmtId="165" fontId="5" fillId="0" borderId="1" xfId="0" applyNumberFormat="1" applyFont="1" applyBorder="1" applyAlignment="1">
      <alignment vertical="center"/>
    </xf>
    <xf numFmtId="164" fontId="5" fillId="4" borderId="1" xfId="1" applyNumberFormat="1" applyFont="1" applyFill="1" applyBorder="1" applyAlignment="1">
      <alignment horizontal="right" vertical="center"/>
    </xf>
    <xf numFmtId="165" fontId="3" fillId="2" borderId="1" xfId="0" applyNumberFormat="1" applyFont="1" applyFill="1" applyBorder="1" applyAlignment="1">
      <alignment horizontal="right" vertical="center"/>
    </xf>
    <xf numFmtId="165" fontId="5" fillId="2" borderId="1" xfId="0" applyNumberFormat="1" applyFont="1" applyFill="1" applyBorder="1" applyAlignment="1">
      <alignment horizontal="right" vertical="center"/>
    </xf>
    <xf numFmtId="165" fontId="5" fillId="2" borderId="1" xfId="0" applyNumberFormat="1" applyFont="1" applyFill="1" applyBorder="1" applyAlignment="1">
      <alignment horizontal="right" vertical="center" wrapText="1"/>
    </xf>
    <xf numFmtId="164" fontId="3" fillId="4" borderId="1" xfId="1" applyNumberFormat="1" applyFont="1" applyFill="1" applyBorder="1" applyAlignment="1">
      <alignment horizontal="right" vertical="center"/>
    </xf>
    <xf numFmtId="166" fontId="6" fillId="0" borderId="0" xfId="0" applyNumberFormat="1" applyFont="1" applyAlignment="1">
      <alignment wrapText="1"/>
    </xf>
    <xf numFmtId="164" fontId="3" fillId="2" borderId="1" xfId="1" applyNumberFormat="1" applyFont="1" applyFill="1" applyBorder="1" applyAlignment="1">
      <alignment horizontal="right" vertical="center" wrapText="1"/>
    </xf>
    <xf numFmtId="165" fontId="3" fillId="2" borderId="1" xfId="0" applyNumberFormat="1" applyFont="1" applyFill="1" applyBorder="1" applyAlignment="1">
      <alignment horizontal="right" vertical="center" wrapText="1"/>
    </xf>
    <xf numFmtId="166" fontId="0" fillId="2" borderId="0" xfId="0" applyNumberFormat="1" applyFill="1"/>
    <xf numFmtId="0" fontId="5" fillId="2" borderId="1" xfId="0" applyFont="1" applyFill="1" applyBorder="1" applyAlignment="1">
      <alignment vertical="center" wrapText="1"/>
    </xf>
    <xf numFmtId="165" fontId="0" fillId="0" borderId="0" xfId="0" applyNumberFormat="1"/>
    <xf numFmtId="167" fontId="3" fillId="2" borderId="1" xfId="1" applyNumberFormat="1" applyFont="1" applyFill="1" applyBorder="1" applyAlignment="1">
      <alignment horizontal="right" vertical="center"/>
    </xf>
    <xf numFmtId="167" fontId="3" fillId="0" borderId="1" xfId="0" applyNumberFormat="1" applyFont="1" applyBorder="1" applyAlignment="1">
      <alignment vertical="center"/>
    </xf>
    <xf numFmtId="167" fontId="3" fillId="4" borderId="1" xfId="1" applyNumberFormat="1" applyFont="1" applyFill="1" applyBorder="1" applyAlignment="1">
      <alignment horizontal="right" vertical="center"/>
    </xf>
    <xf numFmtId="2" fontId="0" fillId="0" borderId="0" xfId="0" applyNumberFormat="1"/>
    <xf numFmtId="0" fontId="3" fillId="2" borderId="1" xfId="0" applyFont="1" applyFill="1" applyBorder="1" applyAlignment="1">
      <alignment wrapText="1"/>
    </xf>
    <xf numFmtId="168" fontId="0" fillId="0" borderId="0" xfId="0" applyNumberFormat="1"/>
    <xf numFmtId="167" fontId="3" fillId="2" borderId="1" xfId="0" applyNumberFormat="1" applyFont="1" applyFill="1" applyBorder="1" applyAlignment="1">
      <alignment horizontal="right" vertical="center"/>
    </xf>
    <xf numFmtId="0" fontId="2" fillId="5" borderId="1" xfId="0" applyFont="1" applyFill="1" applyBorder="1" applyAlignment="1">
      <alignment horizontal="left" vertical="center" wrapText="1"/>
    </xf>
    <xf numFmtId="168" fontId="2" fillId="5" borderId="1" xfId="1" applyNumberFormat="1" applyFont="1" applyFill="1" applyBorder="1" applyAlignment="1">
      <alignment horizontal="right" vertical="center"/>
    </xf>
    <xf numFmtId="168" fontId="2" fillId="5" borderId="1" xfId="1" applyNumberFormat="1" applyFont="1" applyFill="1" applyBorder="1" applyAlignment="1">
      <alignment vertical="center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wrapText="1"/>
    </xf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tabSelected="1" view="pageBreakPreview" zoomScaleNormal="100" workbookViewId="0">
      <pane ySplit="4" topLeftCell="A41" activePane="bottomLeft" state="frozen"/>
      <selection pane="bottomLeft" activeCell="C4" sqref="C4"/>
    </sheetView>
  </sheetViews>
  <sheetFormatPr defaultRowHeight="12.75" x14ac:dyDescent="0.2"/>
  <cols>
    <col min="1" max="1" width="44.28515625" customWidth="1"/>
    <col min="2" max="2" width="21.28515625" customWidth="1"/>
    <col min="3" max="3" width="20.7109375" customWidth="1"/>
    <col min="4" max="4" width="15.28515625" customWidth="1"/>
    <col min="5" max="5" width="15.140625" customWidth="1"/>
    <col min="6" max="6" width="10.5703125" bestFit="1" customWidth="1"/>
    <col min="7" max="7" width="17.7109375" bestFit="1" customWidth="1"/>
  </cols>
  <sheetData>
    <row r="1" spans="1:5" ht="30.6" customHeight="1" x14ac:dyDescent="0.2">
      <c r="A1" s="44" t="s">
        <v>0</v>
      </c>
      <c r="B1" s="44"/>
      <c r="C1" s="44"/>
      <c r="D1" s="44"/>
    </row>
    <row r="2" spans="1:5" ht="15" customHeight="1" x14ac:dyDescent="0.25">
      <c r="A2" s="45" t="s">
        <v>1</v>
      </c>
      <c r="B2" s="45"/>
      <c r="C2" s="45"/>
      <c r="D2" s="45"/>
    </row>
    <row r="3" spans="1:5" ht="15.75" x14ac:dyDescent="0.25">
      <c r="A3" s="1"/>
      <c r="B3" s="2"/>
      <c r="C3" s="3"/>
      <c r="D3" s="4" t="s">
        <v>2</v>
      </c>
    </row>
    <row r="4" spans="1:5" ht="50.25" customHeight="1" x14ac:dyDescent="0.2">
      <c r="A4" s="5" t="s">
        <v>3</v>
      </c>
      <c r="B4" s="6" t="s">
        <v>4</v>
      </c>
      <c r="C4" s="7" t="s">
        <v>5</v>
      </c>
      <c r="D4" s="5" t="s">
        <v>6</v>
      </c>
      <c r="E4" s="8"/>
    </row>
    <row r="5" spans="1:5" ht="15.75" x14ac:dyDescent="0.2">
      <c r="A5" s="9" t="s">
        <v>7</v>
      </c>
      <c r="B5" s="10">
        <f>B6+B8+B15+B7+B16+B14</f>
        <v>267909</v>
      </c>
      <c r="C5" s="10">
        <f>C6+C8+C15+C7+C16+C14</f>
        <v>267115.90000000002</v>
      </c>
      <c r="D5" s="11">
        <f>SUM(C5-B5)</f>
        <v>-793.09999999997672</v>
      </c>
    </row>
    <row r="6" spans="1:5" ht="15.75" x14ac:dyDescent="0.25">
      <c r="A6" s="12" t="s">
        <v>8</v>
      </c>
      <c r="B6" s="13">
        <v>215629.2</v>
      </c>
      <c r="C6" s="14">
        <v>214340.1</v>
      </c>
      <c r="D6" s="15">
        <f>SUM(C6-B6)</f>
        <v>-1289.1000000000058</v>
      </c>
      <c r="E6" s="16"/>
    </row>
    <row r="7" spans="1:5" ht="15.75" x14ac:dyDescent="0.25">
      <c r="A7" s="12" t="s">
        <v>9</v>
      </c>
      <c r="B7" s="13">
        <v>2787.3</v>
      </c>
      <c r="C7" s="13">
        <v>2787.3</v>
      </c>
      <c r="D7" s="17">
        <f>SUM(C7-B7)</f>
        <v>0</v>
      </c>
      <c r="E7" s="18"/>
    </row>
    <row r="8" spans="1:5" ht="15.75" x14ac:dyDescent="0.2">
      <c r="A8" s="12" t="s">
        <v>10</v>
      </c>
      <c r="B8" s="19">
        <f>B11+B12+B13+B10</f>
        <v>26508.1</v>
      </c>
      <c r="C8" s="19">
        <f>C11+C12+C13+C10</f>
        <v>27004.1</v>
      </c>
      <c r="D8" s="17">
        <f>SUM(C8-B8)</f>
        <v>496</v>
      </c>
    </row>
    <row r="9" spans="1:5" ht="15.75" x14ac:dyDescent="0.2">
      <c r="A9" s="20" t="s">
        <v>11</v>
      </c>
      <c r="B9" s="19"/>
      <c r="C9" s="19"/>
      <c r="D9" s="17"/>
    </row>
    <row r="10" spans="1:5" ht="31.5" x14ac:dyDescent="0.2">
      <c r="A10" s="20" t="s">
        <v>12</v>
      </c>
      <c r="B10" s="21">
        <v>10000</v>
      </c>
      <c r="C10" s="21">
        <v>10000</v>
      </c>
      <c r="D10" s="22">
        <f t="shared" ref="D10:D15" si="0">SUM(C10-B10)</f>
        <v>0</v>
      </c>
    </row>
    <row r="11" spans="1:5" ht="31.5" x14ac:dyDescent="0.2">
      <c r="A11" s="20" t="s">
        <v>13</v>
      </c>
      <c r="B11" s="21">
        <v>12542.9</v>
      </c>
      <c r="C11" s="21">
        <v>12542.9</v>
      </c>
      <c r="D11" s="22">
        <f t="shared" si="0"/>
        <v>0</v>
      </c>
      <c r="E11" s="18"/>
    </row>
    <row r="12" spans="1:5" ht="15.75" x14ac:dyDescent="0.2">
      <c r="A12" s="20" t="s">
        <v>14</v>
      </c>
      <c r="B12" s="21">
        <v>3345.2</v>
      </c>
      <c r="C12" s="23">
        <v>3841.2</v>
      </c>
      <c r="D12" s="22">
        <f t="shared" si="0"/>
        <v>496</v>
      </c>
      <c r="E12" s="18"/>
    </row>
    <row r="13" spans="1:5" ht="31.5" x14ac:dyDescent="0.2">
      <c r="A13" s="20" t="s">
        <v>15</v>
      </c>
      <c r="B13" s="21">
        <v>620</v>
      </c>
      <c r="C13" s="21">
        <v>620</v>
      </c>
      <c r="D13" s="22">
        <f t="shared" si="0"/>
        <v>0</v>
      </c>
      <c r="E13" s="18"/>
    </row>
    <row r="14" spans="1:5" ht="15.75" x14ac:dyDescent="0.2">
      <c r="A14" s="12" t="s">
        <v>16</v>
      </c>
      <c r="B14" s="19">
        <v>16034.4</v>
      </c>
      <c r="C14" s="19">
        <v>16034.4</v>
      </c>
      <c r="D14" s="17">
        <f t="shared" si="0"/>
        <v>0</v>
      </c>
      <c r="E14" s="18"/>
    </row>
    <row r="15" spans="1:5" ht="15.75" x14ac:dyDescent="0.25">
      <c r="A15" s="12" t="s">
        <v>17</v>
      </c>
      <c r="B15" s="13">
        <v>6950</v>
      </c>
      <c r="C15" s="13">
        <v>6950</v>
      </c>
      <c r="D15" s="17">
        <f t="shared" si="0"/>
        <v>0</v>
      </c>
      <c r="E15" s="18"/>
    </row>
    <row r="16" spans="1:5" ht="31.15" customHeight="1" x14ac:dyDescent="0.2">
      <c r="A16" s="12" t="s">
        <v>18</v>
      </c>
      <c r="B16" s="19"/>
      <c r="C16" s="19"/>
      <c r="D16" s="24"/>
    </row>
    <row r="17" spans="1:5" ht="21" customHeight="1" x14ac:dyDescent="0.2">
      <c r="A17" s="9" t="s">
        <v>19</v>
      </c>
      <c r="B17" s="10">
        <f>SUM(B18+B25+B26+B31+B36+B38+B37)</f>
        <v>59962.8</v>
      </c>
      <c r="C17" s="10">
        <f>SUM(C18+C25+C26+C31+C36+C38+C37)</f>
        <v>60755.9</v>
      </c>
      <c r="D17" s="11">
        <f>SUM(C17-B17)</f>
        <v>793.09999999999854</v>
      </c>
    </row>
    <row r="18" spans="1:5" ht="66.599999999999994" customHeight="1" x14ac:dyDescent="0.2">
      <c r="A18" s="12" t="s">
        <v>20</v>
      </c>
      <c r="B18" s="19">
        <f>B20+B23+B21+B22+B24</f>
        <v>9496.5</v>
      </c>
      <c r="C18" s="19">
        <f>C20+C23+C21+C22+C24</f>
        <v>9496.5</v>
      </c>
      <c r="D18" s="17">
        <f>SUM(C18-B18)</f>
        <v>0</v>
      </c>
    </row>
    <row r="19" spans="1:5" ht="15.6" customHeight="1" x14ac:dyDescent="0.2">
      <c r="A19" s="20" t="s">
        <v>11</v>
      </c>
      <c r="B19" s="21"/>
      <c r="C19" s="21"/>
      <c r="D19" s="25"/>
      <c r="E19" s="18"/>
    </row>
    <row r="20" spans="1:5" ht="48.75" customHeight="1" x14ac:dyDescent="0.2">
      <c r="A20" s="20" t="s">
        <v>21</v>
      </c>
      <c r="B20" s="21">
        <v>4600</v>
      </c>
      <c r="C20" s="21">
        <v>4600</v>
      </c>
      <c r="D20" s="22">
        <f>SUM(C20-B20)</f>
        <v>0</v>
      </c>
      <c r="E20" s="18"/>
    </row>
    <row r="21" spans="1:5" ht="48" customHeight="1" x14ac:dyDescent="0.2">
      <c r="A21" s="20" t="s">
        <v>22</v>
      </c>
      <c r="B21" s="21">
        <v>4842.3</v>
      </c>
      <c r="C21" s="21">
        <v>4842.3</v>
      </c>
      <c r="D21" s="22">
        <f>SUM(C21-B21)</f>
        <v>0</v>
      </c>
      <c r="E21" s="18"/>
    </row>
    <row r="22" spans="1:5" ht="37.15" customHeight="1" x14ac:dyDescent="0.2">
      <c r="A22" s="20" t="s">
        <v>23</v>
      </c>
      <c r="B22" s="19"/>
      <c r="C22" s="19"/>
      <c r="D22" s="26"/>
      <c r="E22" s="18"/>
    </row>
    <row r="23" spans="1:5" ht="22.15" customHeight="1" x14ac:dyDescent="0.2">
      <c r="A23" s="20" t="s">
        <v>24</v>
      </c>
      <c r="B23" s="19">
        <v>54.2</v>
      </c>
      <c r="C23" s="19">
        <v>54.2</v>
      </c>
      <c r="D23" s="22">
        <f>SUM(C23-B23)</f>
        <v>0</v>
      </c>
      <c r="E23" s="18"/>
    </row>
    <row r="24" spans="1:5" ht="50.25" customHeight="1" x14ac:dyDescent="0.2">
      <c r="A24" s="20" t="s">
        <v>25</v>
      </c>
      <c r="B24" s="19"/>
      <c r="C24" s="19"/>
      <c r="D24" s="26"/>
    </row>
    <row r="25" spans="1:5" ht="30.6" customHeight="1" x14ac:dyDescent="0.2">
      <c r="A25" s="12" t="s">
        <v>26</v>
      </c>
      <c r="B25" s="19">
        <v>1589.2</v>
      </c>
      <c r="C25" s="27">
        <v>1757.4</v>
      </c>
      <c r="D25" s="17">
        <f>SUM(C25-B25)</f>
        <v>168.20000000000005</v>
      </c>
    </row>
    <row r="26" spans="1:5" ht="49.9" customHeight="1" x14ac:dyDescent="0.2">
      <c r="A26" s="12" t="s">
        <v>27</v>
      </c>
      <c r="B26" s="19">
        <f>SUM(B28+B29+B30)</f>
        <v>47491.6</v>
      </c>
      <c r="C26" s="19">
        <f>SUM(C28+C29+C30)</f>
        <v>47491.6</v>
      </c>
      <c r="D26" s="17">
        <f>SUM(C26-B26)</f>
        <v>0</v>
      </c>
      <c r="E26" s="28"/>
    </row>
    <row r="27" spans="1:5" ht="21" customHeight="1" x14ac:dyDescent="0.2">
      <c r="A27" s="20" t="s">
        <v>11</v>
      </c>
      <c r="B27" s="29"/>
      <c r="C27" s="29"/>
      <c r="D27" s="30"/>
      <c r="E27" s="18"/>
    </row>
    <row r="28" spans="1:5" ht="32.25" customHeight="1" x14ac:dyDescent="0.2">
      <c r="A28" s="20" t="s">
        <v>28</v>
      </c>
      <c r="B28" s="21">
        <v>3450.4</v>
      </c>
      <c r="C28" s="21">
        <v>3450.4</v>
      </c>
      <c r="D28" s="22">
        <f>SUM(C28-B28)</f>
        <v>0</v>
      </c>
      <c r="E28" s="28"/>
    </row>
    <row r="29" spans="1:5" ht="49.15" customHeight="1" x14ac:dyDescent="0.2">
      <c r="A29" s="20" t="s">
        <v>29</v>
      </c>
      <c r="B29" s="21"/>
      <c r="C29" s="21"/>
      <c r="D29" s="25"/>
    </row>
    <row r="30" spans="1:5" ht="33.6" customHeight="1" x14ac:dyDescent="0.2">
      <c r="A30" s="20" t="s">
        <v>30</v>
      </c>
      <c r="B30" s="21">
        <v>44041.2</v>
      </c>
      <c r="C30" s="21">
        <v>44041.2</v>
      </c>
      <c r="D30" s="22">
        <f>SUM(C30-B30)</f>
        <v>0</v>
      </c>
    </row>
    <row r="31" spans="1:5" ht="42.6" customHeight="1" x14ac:dyDescent="0.2">
      <c r="A31" s="12" t="s">
        <v>31</v>
      </c>
      <c r="B31" s="19">
        <f>SUM(B34+B33)+B35</f>
        <v>855.5</v>
      </c>
      <c r="C31" s="19">
        <f>SUM(C34+C33)+C35</f>
        <v>1434</v>
      </c>
      <c r="D31" s="24"/>
      <c r="E31" s="18"/>
    </row>
    <row r="32" spans="1:5" ht="15" customHeight="1" x14ac:dyDescent="0.2">
      <c r="A32" s="20" t="s">
        <v>11</v>
      </c>
      <c r="B32" s="29"/>
      <c r="C32" s="29"/>
      <c r="D32" s="30"/>
      <c r="E32" s="31"/>
    </row>
    <row r="33" spans="1:7" ht="32.25" customHeight="1" x14ac:dyDescent="0.2">
      <c r="A33" s="20" t="s">
        <v>32</v>
      </c>
      <c r="B33" s="21"/>
      <c r="C33" s="21"/>
      <c r="D33" s="25"/>
      <c r="E33" s="18"/>
    </row>
    <row r="34" spans="1:7" ht="31.5" x14ac:dyDescent="0.2">
      <c r="A34" s="32" t="s">
        <v>33</v>
      </c>
      <c r="B34" s="21">
        <v>405.4</v>
      </c>
      <c r="C34" s="23">
        <v>802</v>
      </c>
      <c r="D34" s="22">
        <f>SUM(C34-B34)</f>
        <v>396.6</v>
      </c>
      <c r="E34" s="18"/>
    </row>
    <row r="35" spans="1:7" ht="31.5" x14ac:dyDescent="0.2">
      <c r="A35" s="32" t="s">
        <v>34</v>
      </c>
      <c r="B35" s="21">
        <v>450.1</v>
      </c>
      <c r="C35" s="23">
        <v>632</v>
      </c>
      <c r="D35" s="22">
        <f>SUM(C35-B35)</f>
        <v>181.89999999999998</v>
      </c>
      <c r="E35" s="18"/>
    </row>
    <row r="36" spans="1:7" ht="15.75" x14ac:dyDescent="0.2">
      <c r="A36" s="12" t="s">
        <v>35</v>
      </c>
      <c r="B36" s="19">
        <v>277.2</v>
      </c>
      <c r="C36" s="27">
        <v>323.60000000000002</v>
      </c>
      <c r="D36" s="17">
        <f>SUM(C36-B36)</f>
        <v>46.400000000000034</v>
      </c>
      <c r="E36" s="18"/>
    </row>
    <row r="37" spans="1:7" ht="29.45" customHeight="1" x14ac:dyDescent="0.2">
      <c r="A37" s="12" t="s">
        <v>36</v>
      </c>
      <c r="B37" s="19"/>
      <c r="C37" s="19"/>
      <c r="D37" s="30"/>
    </row>
    <row r="38" spans="1:7" ht="15.75" x14ac:dyDescent="0.2">
      <c r="A38" s="12" t="s">
        <v>37</v>
      </c>
      <c r="B38" s="19">
        <v>252.8</v>
      </c>
      <c r="C38" s="19">
        <v>252.8</v>
      </c>
      <c r="D38" s="17">
        <f>SUM(C38-B38)</f>
        <v>0</v>
      </c>
    </row>
    <row r="39" spans="1:7" ht="31.5" x14ac:dyDescent="0.2">
      <c r="A39" s="9" t="s">
        <v>38</v>
      </c>
      <c r="B39" s="10">
        <f>B17+B5</f>
        <v>327871.8</v>
      </c>
      <c r="C39" s="10">
        <f>C17+C5</f>
        <v>327871.80000000005</v>
      </c>
      <c r="D39" s="11">
        <f>SUM(C39-B39)</f>
        <v>5.8207660913467407E-11</v>
      </c>
      <c r="F39" s="33"/>
    </row>
    <row r="40" spans="1:7" ht="15.75" x14ac:dyDescent="0.2">
      <c r="A40" s="12" t="s">
        <v>39</v>
      </c>
      <c r="B40" s="34">
        <v>171611.15</v>
      </c>
      <c r="C40" s="34">
        <v>171611.15</v>
      </c>
      <c r="D40" s="35">
        <f>SUM(C40-B40)</f>
        <v>0</v>
      </c>
      <c r="E40" s="8"/>
      <c r="F40" s="33"/>
    </row>
    <row r="41" spans="1:7" ht="15.75" x14ac:dyDescent="0.2">
      <c r="A41" s="12" t="s">
        <v>40</v>
      </c>
      <c r="B41" s="34">
        <v>754451.4</v>
      </c>
      <c r="C41" s="36">
        <v>748651.6</v>
      </c>
      <c r="D41" s="35">
        <f>SUM(C41-B41)</f>
        <v>-5799.8000000000466</v>
      </c>
      <c r="F41" s="33"/>
    </row>
    <row r="42" spans="1:7" ht="17.25" customHeight="1" x14ac:dyDescent="0.2">
      <c r="A42" s="12" t="s">
        <v>41</v>
      </c>
      <c r="B42" s="34">
        <v>999204.1</v>
      </c>
      <c r="C42" s="34">
        <v>999204.1</v>
      </c>
      <c r="D42" s="35">
        <v>0</v>
      </c>
    </row>
    <row r="43" spans="1:7" ht="15.75" x14ac:dyDescent="0.2">
      <c r="A43" s="12" t="s">
        <v>42</v>
      </c>
      <c r="B43" s="34">
        <v>40111.420810000003</v>
      </c>
      <c r="C43" s="36">
        <v>42949.420810000003</v>
      </c>
      <c r="D43" s="35">
        <f>SUM(C43-B43)</f>
        <v>2838</v>
      </c>
      <c r="E43" s="8"/>
      <c r="F43" s="37"/>
    </row>
    <row r="44" spans="1:7" ht="16.899999999999999" customHeight="1" x14ac:dyDescent="0.25">
      <c r="A44" s="38" t="s">
        <v>43</v>
      </c>
      <c r="B44" s="34">
        <v>1939.616</v>
      </c>
      <c r="C44" s="36">
        <v>4939.616</v>
      </c>
      <c r="D44" s="35">
        <f>SUM(C44-B44)</f>
        <v>3000</v>
      </c>
      <c r="E44" t="s">
        <v>44</v>
      </c>
      <c r="G44" s="39"/>
    </row>
    <row r="45" spans="1:7" ht="47.25" x14ac:dyDescent="0.25">
      <c r="A45" s="38" t="s">
        <v>45</v>
      </c>
      <c r="B45" s="34"/>
      <c r="C45" s="34"/>
      <c r="D45" s="40"/>
      <c r="G45" s="39"/>
    </row>
    <row r="46" spans="1:7" ht="31.15" customHeight="1" x14ac:dyDescent="0.25">
      <c r="A46" s="38" t="s">
        <v>46</v>
      </c>
      <c r="B46" s="34"/>
      <c r="C46" s="34"/>
      <c r="D46" s="40"/>
    </row>
    <row r="47" spans="1:7" ht="15.75" x14ac:dyDescent="0.2">
      <c r="A47" s="41" t="s">
        <v>47</v>
      </c>
      <c r="B47" s="42">
        <f>SUM(B39:B46)</f>
        <v>2295189.4868100001</v>
      </c>
      <c r="C47" s="42">
        <f>SUM(C39:C46)</f>
        <v>2295227.6868099999</v>
      </c>
      <c r="D47" s="43">
        <f>SUM(C47-B47)</f>
        <v>38.199999999720603</v>
      </c>
    </row>
  </sheetData>
  <mergeCells count="2">
    <mergeCell ref="A1:D1"/>
    <mergeCell ref="A2:D2"/>
  </mergeCells>
  <printOptions horizontalCentered="1"/>
  <pageMargins left="0.78740157480314965" right="0.39370078740157483" top="0.23622047244094491" bottom="0.19685039370078741" header="0" footer="0"/>
  <pageSetup paperSize="9" scale="6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депутатам (август 2020)</vt:lpstr>
      <vt:lpstr>'депутатам (август 2020)'!Заголовки_для_печати</vt:lpstr>
      <vt:lpstr>'депутатам (август 2020)'!Область_печати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Kuyan_IA</dc:creator>
  <cp:lastModifiedBy>Пользователь Windows</cp:lastModifiedBy>
  <dcterms:created xsi:type="dcterms:W3CDTF">2020-08-14T03:17:47Z</dcterms:created>
  <dcterms:modified xsi:type="dcterms:W3CDTF">2020-08-25T02:46:38Z</dcterms:modified>
</cp:coreProperties>
</file>