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Июнь\Проект решения уточненный\"/>
    </mc:Choice>
  </mc:AlternateContent>
  <bookViews>
    <workbookView xWindow="0" yWindow="0" windowWidth="28800" windowHeight="11700"/>
  </bookViews>
  <sheets>
    <sheet name="автомоб.дороги таб 1.1" sheetId="1" r:id="rId1"/>
    <sheet name="гос. фин. таб 1.6" sheetId="2" r:id="rId2"/>
    <sheet name="компл. разв т1.7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3" l="1"/>
  <c r="B12" i="2" l="1"/>
  <c r="E34" i="2"/>
  <c r="D34" i="2"/>
  <c r="C34" i="2"/>
  <c r="B33" i="2"/>
  <c r="B32" i="2"/>
  <c r="B31" i="2"/>
  <c r="B30" i="2"/>
  <c r="B29" i="2"/>
  <c r="B28" i="2"/>
  <c r="F27" i="2"/>
  <c r="B27" i="2" s="1"/>
  <c r="B26" i="2"/>
  <c r="B25" i="2"/>
  <c r="B24" i="2"/>
  <c r="F23" i="2"/>
  <c r="B23" i="2" s="1"/>
  <c r="F22" i="2"/>
  <c r="B22" i="2" s="1"/>
  <c r="B21" i="2"/>
  <c r="B20" i="2"/>
  <c r="B19" i="2"/>
  <c r="B18" i="2"/>
  <c r="B17" i="2"/>
  <c r="B16" i="2"/>
  <c r="B15" i="2"/>
  <c r="B14" i="2"/>
  <c r="F13" i="2"/>
  <c r="B13" i="2" s="1"/>
  <c r="B18" i="1"/>
  <c r="B34" i="2" l="1"/>
  <c r="F34" i="2"/>
</calcChain>
</file>

<file path=xl/sharedStrings.xml><?xml version="1.0" encoding="utf-8"?>
<sst xmlns="http://schemas.openxmlformats.org/spreadsheetml/2006/main" count="64" uniqueCount="43">
  <si>
    <t>Приложение  № 12</t>
  </si>
  <si>
    <t>Распределение субсидии на реализацию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"на 2020 год</t>
  </si>
  <si>
    <t>тыс.руб.</t>
  </si>
  <si>
    <t>Наименование поселений Тогучинского района Новосибирской области</t>
  </si>
  <si>
    <t>2020 год</t>
  </si>
  <si>
    <t>г. Тогучин</t>
  </si>
  <si>
    <t>р.п. Горный</t>
  </si>
  <si>
    <t>Киикский сельсовет</t>
  </si>
  <si>
    <t>Коуракский сельсовет</t>
  </si>
  <si>
    <t>Сурковский сельсовет</t>
  </si>
  <si>
    <t>Шахтинский сельсовет</t>
  </si>
  <si>
    <t>Итого</t>
  </si>
  <si>
    <t>Приложение  №12</t>
  </si>
  <si>
    <t xml:space="preserve">Распределение субсидии 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 на 2020 год </t>
  </si>
  <si>
    <t xml:space="preserve"> Итого 2020 год</t>
  </si>
  <si>
    <t>сбалан</t>
  </si>
  <si>
    <t>1 квар Указы</t>
  </si>
  <si>
    <t>2 квар Указы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</si>
  <si>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</si>
  <si>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</si>
  <si>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</si>
  <si>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</si>
  <si>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</si>
  <si>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</si>
  <si>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Кировский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</si>
  <si>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</si>
  <si>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</si>
  <si>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</si>
  <si>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</si>
  <si>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</si>
  <si>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</si>
  <si>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</si>
  <si>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Усть-Каменский сельсовет</t>
  </si>
  <si>
    <t>Чемской сельсовет</t>
  </si>
  <si>
    <t>к проекту решения тридцать первой сессии</t>
  </si>
  <si>
    <t>Совета депутатов Тогучинского района  Новосибирской области третьего созыва №___</t>
  </si>
  <si>
    <t>от 19.06.2020 года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</si>
  <si>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</si>
  <si>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1.7</t>
  </si>
  <si>
    <t>Распределение субсидии на реализацию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 на 2020 год</t>
  </si>
  <si>
    <t>наказы</t>
  </si>
  <si>
    <t>Совета депутатов Тогучинского района  Новосибирской области третьего созыва №</t>
  </si>
  <si>
    <t xml:space="preserve">к проекту  решения тридцать первой 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</si>
</sst>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"/>
    <numFmt numFmtId="166" formatCode="#,##0.000"/>
    <numFmt numFmtId="167" formatCode="0.0000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Border="1" applyAlignment="1">
      <alignment horizontal="right" wrapText="1"/>
    </xf>
    <xf numFmtId="0" fontId="5" fillId="0" borderId="3" xfId="0" applyFont="1" applyBorder="1"/>
    <xf numFmtId="164" fontId="6" fillId="0" borderId="3" xfId="0" applyNumberFormat="1" applyFont="1" applyBorder="1"/>
    <xf numFmtId="0" fontId="5" fillId="0" borderId="3" xfId="0" applyFont="1" applyFill="1" applyBorder="1"/>
    <xf numFmtId="0" fontId="4" fillId="0" borderId="3" xfId="0" applyFont="1" applyBorder="1"/>
    <xf numFmtId="164" fontId="4" fillId="0" borderId="3" xfId="0" applyNumberFormat="1" applyFont="1" applyBorder="1"/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5" fillId="0" borderId="4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0" fontId="3" fillId="0" borderId="3" xfId="0" applyFont="1" applyBorder="1"/>
    <xf numFmtId="164" fontId="0" fillId="0" borderId="3" xfId="0" applyNumberFormat="1" applyBorder="1"/>
    <xf numFmtId="0" fontId="0" fillId="0" borderId="3" xfId="0" applyBorder="1"/>
    <xf numFmtId="0" fontId="5" fillId="0" borderId="5" xfId="0" applyFont="1" applyBorder="1"/>
    <xf numFmtId="165" fontId="7" fillId="0" borderId="3" xfId="0" applyNumberFormat="1" applyFont="1" applyBorder="1"/>
    <xf numFmtId="0" fontId="5" fillId="0" borderId="5" xfId="0" applyFont="1" applyFill="1" applyBorder="1"/>
    <xf numFmtId="166" fontId="4" fillId="2" borderId="3" xfId="0" applyNumberFormat="1" applyFont="1" applyFill="1" applyBorder="1"/>
    <xf numFmtId="166" fontId="8" fillId="2" borderId="3" xfId="0" applyNumberFormat="1" applyFont="1" applyFill="1" applyBorder="1"/>
    <xf numFmtId="167" fontId="5" fillId="0" borderId="3" xfId="0" applyNumberFormat="1" applyFont="1" applyBorder="1" applyAlignment="1">
      <alignment horizontal="right" vertical="center"/>
    </xf>
    <xf numFmtId="167" fontId="4" fillId="2" borderId="3" xfId="0" applyNumberFormat="1" applyFont="1" applyFill="1" applyBorder="1"/>
    <xf numFmtId="0" fontId="3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A18" sqref="A18"/>
    </sheetView>
  </sheetViews>
  <sheetFormatPr defaultRowHeight="15" x14ac:dyDescent="0.25"/>
  <cols>
    <col min="1" max="1" width="70.28515625" customWidth="1"/>
    <col min="2" max="2" width="15.5703125" customWidth="1"/>
  </cols>
  <sheetData>
    <row r="1" spans="1:2" x14ac:dyDescent="0.25">
      <c r="A1" s="28" t="s">
        <v>0</v>
      </c>
      <c r="B1" s="28"/>
    </row>
    <row r="2" spans="1:2" x14ac:dyDescent="0.25">
      <c r="A2" s="29" t="s">
        <v>34</v>
      </c>
      <c r="B2" s="29"/>
    </row>
    <row r="3" spans="1:2" x14ac:dyDescent="0.25">
      <c r="A3" s="33" t="s">
        <v>35</v>
      </c>
      <c r="B3" s="33"/>
    </row>
    <row r="4" spans="1:2" ht="20.25" customHeight="1" x14ac:dyDescent="0.25">
      <c r="A4" s="29" t="s">
        <v>36</v>
      </c>
      <c r="B4" s="29"/>
    </row>
    <row r="5" spans="1:2" ht="45.75" customHeight="1" x14ac:dyDescent="0.25">
      <c r="A5" s="30" t="s">
        <v>37</v>
      </c>
      <c r="B5" s="30"/>
    </row>
    <row r="6" spans="1:2" ht="15" customHeight="1" x14ac:dyDescent="0.25">
      <c r="A6" s="1"/>
      <c r="B6" s="1"/>
    </row>
    <row r="7" spans="1:2" ht="113.25" customHeight="1" x14ac:dyDescent="0.25">
      <c r="A7" s="31" t="s">
        <v>1</v>
      </c>
      <c r="B7" s="31"/>
    </row>
    <row r="8" spans="1:2" ht="18.75" x14ac:dyDescent="0.25">
      <c r="A8" s="31"/>
      <c r="B8" s="31"/>
    </row>
    <row r="9" spans="1:2" ht="18.75" x14ac:dyDescent="0.25">
      <c r="A9" s="32" t="s">
        <v>2</v>
      </c>
      <c r="B9" s="32"/>
    </row>
    <row r="10" spans="1:2" x14ac:dyDescent="0.25">
      <c r="A10" s="24" t="s">
        <v>3</v>
      </c>
      <c r="B10" s="26" t="s">
        <v>4</v>
      </c>
    </row>
    <row r="11" spans="1:2" ht="39.75" customHeight="1" x14ac:dyDescent="0.25">
      <c r="A11" s="25"/>
      <c r="B11" s="27"/>
    </row>
    <row r="12" spans="1:2" ht="18.75" x14ac:dyDescent="0.3">
      <c r="A12" s="2" t="s">
        <v>5</v>
      </c>
      <c r="B12" s="3">
        <v>28950.126</v>
      </c>
    </row>
    <row r="13" spans="1:2" ht="18.75" x14ac:dyDescent="0.3">
      <c r="A13" s="2" t="s">
        <v>6</v>
      </c>
      <c r="B13" s="3">
        <v>21052.074000000001</v>
      </c>
    </row>
    <row r="14" spans="1:2" ht="0.75" customHeight="1" x14ac:dyDescent="0.3">
      <c r="A14" s="2" t="s">
        <v>7</v>
      </c>
      <c r="B14" s="3"/>
    </row>
    <row r="15" spans="1:2" ht="18.75" x14ac:dyDescent="0.3">
      <c r="A15" s="2" t="s">
        <v>8</v>
      </c>
      <c r="B15" s="3">
        <v>8552.2999999999993</v>
      </c>
    </row>
    <row r="16" spans="1:2" ht="18" customHeight="1" x14ac:dyDescent="0.3">
      <c r="A16" s="2" t="s">
        <v>9</v>
      </c>
      <c r="B16" s="3">
        <v>2000</v>
      </c>
    </row>
    <row r="17" spans="1:2" ht="18.75" hidden="1" x14ac:dyDescent="0.3">
      <c r="A17" s="4" t="s">
        <v>10</v>
      </c>
      <c r="B17" s="3"/>
    </row>
    <row r="18" spans="1:2" ht="18.75" x14ac:dyDescent="0.3">
      <c r="A18" s="5" t="s">
        <v>11</v>
      </c>
      <c r="B18" s="6">
        <f>B12+B13+B14+B15+B16+B17</f>
        <v>60554.5</v>
      </c>
    </row>
  </sheetData>
  <mergeCells count="10">
    <mergeCell ref="A10:A11"/>
    <mergeCell ref="B10:B11"/>
    <mergeCell ref="A1:B1"/>
    <mergeCell ref="A2:B2"/>
    <mergeCell ref="A5:B5"/>
    <mergeCell ref="A7:B7"/>
    <mergeCell ref="A8:B8"/>
    <mergeCell ref="A9:B9"/>
    <mergeCell ref="A3:B3"/>
    <mergeCell ref="A4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0" workbookViewId="0">
      <selection activeCell="H4" sqref="H4"/>
    </sheetView>
  </sheetViews>
  <sheetFormatPr defaultRowHeight="15" outlineLevelCol="1" x14ac:dyDescent="0.25"/>
  <cols>
    <col min="1" max="1" width="56" customWidth="1"/>
    <col min="2" max="2" width="24.5703125" customWidth="1"/>
    <col min="3" max="3" width="12.140625" hidden="1" customWidth="1" outlineLevel="1"/>
    <col min="4" max="4" width="14.140625" hidden="1" customWidth="1" outlineLevel="1"/>
    <col min="5" max="5" width="12.85546875" hidden="1" customWidth="1" outlineLevel="1"/>
    <col min="6" max="6" width="17.85546875" hidden="1" customWidth="1" outlineLevel="1"/>
    <col min="7" max="7" width="9.140625" collapsed="1"/>
  </cols>
  <sheetData>
    <row r="1" spans="1:6" x14ac:dyDescent="0.25">
      <c r="A1" s="28" t="s">
        <v>12</v>
      </c>
      <c r="B1" s="28"/>
    </row>
    <row r="2" spans="1:6" ht="14.25" customHeight="1" x14ac:dyDescent="0.25">
      <c r="A2" s="29" t="s">
        <v>42</v>
      </c>
      <c r="B2" s="29"/>
    </row>
    <row r="3" spans="1:6" ht="13.5" customHeight="1" x14ac:dyDescent="0.25">
      <c r="A3" s="33" t="s">
        <v>41</v>
      </c>
      <c r="B3" s="33"/>
    </row>
    <row r="4" spans="1:6" ht="15" customHeight="1" x14ac:dyDescent="0.25">
      <c r="A4" s="29" t="s">
        <v>36</v>
      </c>
      <c r="B4" s="29"/>
    </row>
    <row r="5" spans="1:6" ht="68.25" customHeight="1" x14ac:dyDescent="0.25">
      <c r="A5" s="30" t="s">
        <v>37</v>
      </c>
      <c r="B5" s="30"/>
    </row>
    <row r="6" spans="1:6" ht="18.75" x14ac:dyDescent="0.3">
      <c r="A6" s="35" t="s">
        <v>13</v>
      </c>
      <c r="B6" s="35"/>
    </row>
    <row r="8" spans="1:6" ht="18.75" x14ac:dyDescent="0.3">
      <c r="A8" s="8"/>
      <c r="B8" s="9"/>
    </row>
    <row r="9" spans="1:6" ht="18.75" x14ac:dyDescent="0.25">
      <c r="A9" s="32" t="s">
        <v>2</v>
      </c>
      <c r="B9" s="32"/>
    </row>
    <row r="10" spans="1:6" x14ac:dyDescent="0.25">
      <c r="A10" s="36" t="s">
        <v>3</v>
      </c>
      <c r="B10" s="38" t="s">
        <v>14</v>
      </c>
    </row>
    <row r="11" spans="1:6" ht="15.75" x14ac:dyDescent="0.25">
      <c r="A11" s="37"/>
      <c r="B11" s="38"/>
      <c r="C11" s="10" t="s">
        <v>15</v>
      </c>
      <c r="D11" s="10" t="s">
        <v>16</v>
      </c>
      <c r="E11" s="10" t="s">
        <v>17</v>
      </c>
      <c r="F11" s="23" t="s">
        <v>40</v>
      </c>
    </row>
    <row r="12" spans="1:6" ht="18.75" x14ac:dyDescent="0.25">
      <c r="A12" s="11" t="s">
        <v>5</v>
      </c>
      <c r="B12" s="12">
        <f t="shared" ref="B12:B33" si="0">C12+D12+E12+F12</f>
        <v>324.875</v>
      </c>
      <c r="C12" s="13"/>
      <c r="D12" s="13">
        <v>192.27500000000001</v>
      </c>
      <c r="E12" s="13">
        <v>132.6</v>
      </c>
      <c r="F12" s="14"/>
    </row>
    <row r="13" spans="1:6" ht="18.75" x14ac:dyDescent="0.25">
      <c r="A13" s="11" t="s">
        <v>6</v>
      </c>
      <c r="B13" s="12">
        <f t="shared" si="0"/>
        <v>1725.2</v>
      </c>
      <c r="C13" s="15">
        <v>531.29999999999995</v>
      </c>
      <c r="D13" s="15">
        <v>197.6</v>
      </c>
      <c r="E13" s="15">
        <v>136.30000000000001</v>
      </c>
      <c r="F13" s="14">
        <f>850+10</f>
        <v>860</v>
      </c>
    </row>
    <row r="14" spans="1:6" ht="18.75" x14ac:dyDescent="0.3">
      <c r="A14" s="16" t="s">
        <v>18</v>
      </c>
      <c r="B14" s="12">
        <f t="shared" si="0"/>
        <v>2644.6000000000004</v>
      </c>
      <c r="C14" s="15">
        <v>2581.4</v>
      </c>
      <c r="D14" s="15">
        <v>37.4</v>
      </c>
      <c r="E14" s="15">
        <v>25.8</v>
      </c>
      <c r="F14" s="14"/>
    </row>
    <row r="15" spans="1:6" ht="18.75" x14ac:dyDescent="0.3">
      <c r="A15" s="16" t="s">
        <v>19</v>
      </c>
      <c r="B15" s="12">
        <f t="shared" si="0"/>
        <v>6928.65</v>
      </c>
      <c r="C15" s="17">
        <v>6694.4</v>
      </c>
      <c r="D15" s="15">
        <v>49.85</v>
      </c>
      <c r="E15" s="15">
        <v>34.4</v>
      </c>
      <c r="F15" s="14">
        <v>150</v>
      </c>
    </row>
    <row r="16" spans="1:6" ht="18.75" x14ac:dyDescent="0.3">
      <c r="A16" s="16" t="s">
        <v>20</v>
      </c>
      <c r="B16" s="12">
        <f t="shared" si="0"/>
        <v>1862.2749999999999</v>
      </c>
      <c r="C16" s="17">
        <v>1646.1</v>
      </c>
      <c r="D16" s="15">
        <v>39.174999999999997</v>
      </c>
      <c r="E16" s="15">
        <v>27</v>
      </c>
      <c r="F16" s="14">
        <v>150</v>
      </c>
    </row>
    <row r="17" spans="1:6" ht="18.75" x14ac:dyDescent="0.3">
      <c r="A17" s="16" t="s">
        <v>21</v>
      </c>
      <c r="B17" s="12">
        <f t="shared" si="0"/>
        <v>4585.0999999999995</v>
      </c>
      <c r="C17" s="17">
        <v>4506.8999999999996</v>
      </c>
      <c r="D17" s="15">
        <v>46.3</v>
      </c>
      <c r="E17" s="15">
        <v>31.9</v>
      </c>
      <c r="F17" s="14"/>
    </row>
    <row r="18" spans="1:6" ht="18.75" x14ac:dyDescent="0.3">
      <c r="A18" s="16" t="s">
        <v>22</v>
      </c>
      <c r="B18" s="12">
        <f t="shared" si="0"/>
        <v>5437.2249999999995</v>
      </c>
      <c r="C18" s="17">
        <v>5084.8999999999996</v>
      </c>
      <c r="D18" s="15">
        <v>78.325000000000003</v>
      </c>
      <c r="E18" s="15">
        <v>54</v>
      </c>
      <c r="F18" s="14">
        <v>220</v>
      </c>
    </row>
    <row r="19" spans="1:6" ht="18.75" x14ac:dyDescent="0.3">
      <c r="A19" s="16" t="s">
        <v>23</v>
      </c>
      <c r="B19" s="12">
        <f t="shared" si="0"/>
        <v>3653.9249999999997</v>
      </c>
      <c r="C19" s="17">
        <v>3451.7</v>
      </c>
      <c r="D19" s="15">
        <v>42.725000000000001</v>
      </c>
      <c r="E19" s="15">
        <v>29.5</v>
      </c>
      <c r="F19" s="14">
        <v>130</v>
      </c>
    </row>
    <row r="20" spans="1:6" ht="18.75" x14ac:dyDescent="0.3">
      <c r="A20" s="16" t="s">
        <v>7</v>
      </c>
      <c r="B20" s="12">
        <f t="shared" si="0"/>
        <v>4439.3999999999996</v>
      </c>
      <c r="C20" s="17">
        <v>3939.2</v>
      </c>
      <c r="D20" s="15">
        <v>53.4</v>
      </c>
      <c r="E20" s="15">
        <v>36.799999999999997</v>
      </c>
      <c r="F20" s="14">
        <v>410</v>
      </c>
    </row>
    <row r="21" spans="1:6" ht="18.75" x14ac:dyDescent="0.3">
      <c r="A21" s="16" t="s">
        <v>24</v>
      </c>
      <c r="B21" s="12">
        <f t="shared" si="0"/>
        <v>5248.9750000000004</v>
      </c>
      <c r="C21" s="17">
        <v>4852.6000000000004</v>
      </c>
      <c r="D21" s="15">
        <v>92.575000000000003</v>
      </c>
      <c r="E21" s="15">
        <v>63.8</v>
      </c>
      <c r="F21" s="14">
        <v>240</v>
      </c>
    </row>
    <row r="22" spans="1:6" ht="18.75" x14ac:dyDescent="0.3">
      <c r="A22" s="16" t="s">
        <v>8</v>
      </c>
      <c r="B22" s="12">
        <f t="shared" si="0"/>
        <v>5961.875</v>
      </c>
      <c r="C22" s="17">
        <v>5358.5</v>
      </c>
      <c r="D22" s="15">
        <v>81.875</v>
      </c>
      <c r="E22" s="15">
        <v>56.5</v>
      </c>
      <c r="F22" s="14">
        <f>300+35+130</f>
        <v>465</v>
      </c>
    </row>
    <row r="23" spans="1:6" ht="18.75" x14ac:dyDescent="0.3">
      <c r="A23" s="16" t="s">
        <v>25</v>
      </c>
      <c r="B23" s="12">
        <f t="shared" si="0"/>
        <v>3070.55</v>
      </c>
      <c r="C23" s="17">
        <v>2776.4</v>
      </c>
      <c r="D23" s="15">
        <v>32.049999999999997</v>
      </c>
      <c r="E23" s="15">
        <v>22.1</v>
      </c>
      <c r="F23" s="14">
        <f>120+120</f>
        <v>240</v>
      </c>
    </row>
    <row r="24" spans="1:6" ht="18.75" x14ac:dyDescent="0.3">
      <c r="A24" s="16" t="s">
        <v>26</v>
      </c>
      <c r="B24" s="12">
        <f t="shared" si="0"/>
        <v>4388.3999999999996</v>
      </c>
      <c r="C24" s="17">
        <v>4298.2</v>
      </c>
      <c r="D24" s="15">
        <v>53.4</v>
      </c>
      <c r="E24" s="15">
        <v>36.799999999999997</v>
      </c>
      <c r="F24" s="14"/>
    </row>
    <row r="25" spans="1:6" ht="18.75" x14ac:dyDescent="0.3">
      <c r="A25" s="16" t="s">
        <v>27</v>
      </c>
      <c r="B25" s="12">
        <f t="shared" si="0"/>
        <v>5434.6</v>
      </c>
      <c r="C25" s="17">
        <v>5214.3</v>
      </c>
      <c r="D25" s="15">
        <v>71.2</v>
      </c>
      <c r="E25" s="15">
        <v>49.1</v>
      </c>
      <c r="F25" s="14">
        <v>100</v>
      </c>
    </row>
    <row r="26" spans="1:6" ht="18.75" x14ac:dyDescent="0.3">
      <c r="A26" s="16" t="s">
        <v>28</v>
      </c>
      <c r="B26" s="12">
        <f t="shared" si="0"/>
        <v>3464.7749999999996</v>
      </c>
      <c r="C26" s="17">
        <v>3242</v>
      </c>
      <c r="D26" s="15">
        <v>43.075000000000003</v>
      </c>
      <c r="E26" s="15">
        <v>29.7</v>
      </c>
      <c r="F26" s="14">
        <v>150</v>
      </c>
    </row>
    <row r="27" spans="1:6" ht="18.75" x14ac:dyDescent="0.3">
      <c r="A27" s="16" t="s">
        <v>29</v>
      </c>
      <c r="B27" s="12">
        <f t="shared" si="0"/>
        <v>6835.0999999999995</v>
      </c>
      <c r="C27" s="17">
        <v>6436.9</v>
      </c>
      <c r="D27" s="15">
        <v>46.3</v>
      </c>
      <c r="E27" s="15">
        <v>31.9</v>
      </c>
      <c r="F27" s="14">
        <f>70+250</f>
        <v>320</v>
      </c>
    </row>
    <row r="28" spans="1:6" ht="18.75" x14ac:dyDescent="0.3">
      <c r="A28" s="16" t="s">
        <v>30</v>
      </c>
      <c r="B28" s="12">
        <f t="shared" si="0"/>
        <v>745.375</v>
      </c>
      <c r="C28" s="17">
        <v>673.8</v>
      </c>
      <c r="D28" s="15">
        <v>42.375</v>
      </c>
      <c r="E28" s="15">
        <v>29.2</v>
      </c>
      <c r="F28" s="14"/>
    </row>
    <row r="29" spans="1:6" ht="18.75" x14ac:dyDescent="0.3">
      <c r="A29" s="16" t="s">
        <v>31</v>
      </c>
      <c r="B29" s="12">
        <f t="shared" si="0"/>
        <v>2957.7999999999997</v>
      </c>
      <c r="C29" s="17">
        <v>2709.6</v>
      </c>
      <c r="D29" s="15">
        <v>28.5</v>
      </c>
      <c r="E29" s="15">
        <v>19.7</v>
      </c>
      <c r="F29" s="14">
        <v>200</v>
      </c>
    </row>
    <row r="30" spans="1:6" ht="18.75" x14ac:dyDescent="0.3">
      <c r="A30" s="18" t="s">
        <v>9</v>
      </c>
      <c r="B30" s="12">
        <f t="shared" si="0"/>
        <v>9112.3250000000007</v>
      </c>
      <c r="C30" s="17">
        <v>8769.5</v>
      </c>
      <c r="D30" s="15">
        <v>106.825</v>
      </c>
      <c r="E30" s="15">
        <v>0</v>
      </c>
      <c r="F30" s="14">
        <v>236</v>
      </c>
    </row>
    <row r="31" spans="1:6" ht="18.75" x14ac:dyDescent="0.3">
      <c r="A31" s="18" t="s">
        <v>32</v>
      </c>
      <c r="B31" s="12">
        <f t="shared" si="0"/>
        <v>3258.0499999999997</v>
      </c>
      <c r="C31" s="17">
        <v>3037.7</v>
      </c>
      <c r="D31" s="15">
        <v>41.65</v>
      </c>
      <c r="E31" s="15">
        <v>28.7</v>
      </c>
      <c r="F31" s="14">
        <v>150</v>
      </c>
    </row>
    <row r="32" spans="1:6" ht="18.75" x14ac:dyDescent="0.3">
      <c r="A32" s="18" t="s">
        <v>33</v>
      </c>
      <c r="B32" s="12">
        <f t="shared" si="0"/>
        <v>3566.95</v>
      </c>
      <c r="C32" s="17">
        <v>3152.8</v>
      </c>
      <c r="D32" s="15">
        <v>40.950000000000003</v>
      </c>
      <c r="E32" s="15">
        <v>28.2</v>
      </c>
      <c r="F32" s="14">
        <v>345</v>
      </c>
    </row>
    <row r="33" spans="1:6" ht="18.75" x14ac:dyDescent="0.3">
      <c r="A33" s="18" t="s">
        <v>10</v>
      </c>
      <c r="B33" s="12">
        <f t="shared" si="0"/>
        <v>2259.4249999999997</v>
      </c>
      <c r="C33" s="17">
        <v>2157.1999999999998</v>
      </c>
      <c r="D33" s="15">
        <v>42.725000000000001</v>
      </c>
      <c r="E33" s="15">
        <v>29.5</v>
      </c>
      <c r="F33" s="14">
        <v>30</v>
      </c>
    </row>
    <row r="34" spans="1:6" ht="18.75" x14ac:dyDescent="0.3">
      <c r="A34" s="5" t="s">
        <v>11</v>
      </c>
      <c r="B34" s="19">
        <f>B12+B13+B14+B15+B16+B17+B18+B19+B20+B21+B22+B23+B24+B25+B26+B27+B28+B29+B30+B31+B32+B33</f>
        <v>87905.450000000012</v>
      </c>
      <c r="C34" s="20">
        <f>SUM(C11:C33)</f>
        <v>81115.400000000009</v>
      </c>
      <c r="D34" s="20">
        <f>SUM(D11:D33)</f>
        <v>1460.55</v>
      </c>
      <c r="E34" s="20">
        <f>SUM(E11:E33)</f>
        <v>933.50000000000011</v>
      </c>
      <c r="F34" s="20">
        <f>SUM(F11:F33)</f>
        <v>4396</v>
      </c>
    </row>
  </sheetData>
  <mergeCells count="9">
    <mergeCell ref="A1:B1"/>
    <mergeCell ref="A5:B5"/>
    <mergeCell ref="A6:B6"/>
    <mergeCell ref="A9:B9"/>
    <mergeCell ref="A10:A11"/>
    <mergeCell ref="B10:B11"/>
    <mergeCell ref="A2:B2"/>
    <mergeCell ref="A3:B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A3" sqref="A3:B4"/>
    </sheetView>
  </sheetViews>
  <sheetFormatPr defaultRowHeight="15" x14ac:dyDescent="0.25"/>
  <cols>
    <col min="1" max="1" width="54.85546875" customWidth="1"/>
    <col min="2" max="2" width="30.5703125" customWidth="1"/>
  </cols>
  <sheetData>
    <row r="1" spans="1:2" x14ac:dyDescent="0.25">
      <c r="A1" s="28" t="s">
        <v>12</v>
      </c>
      <c r="B1" s="28"/>
    </row>
    <row r="2" spans="1:2" x14ac:dyDescent="0.25">
      <c r="A2" s="29" t="s">
        <v>42</v>
      </c>
      <c r="B2" s="29"/>
    </row>
    <row r="3" spans="1:2" x14ac:dyDescent="0.25">
      <c r="A3" s="33" t="s">
        <v>41</v>
      </c>
      <c r="B3" s="33"/>
    </row>
    <row r="4" spans="1:2" x14ac:dyDescent="0.25">
      <c r="A4" s="29" t="s">
        <v>36</v>
      </c>
      <c r="B4" s="29"/>
    </row>
    <row r="5" spans="1:2" ht="48" customHeight="1" x14ac:dyDescent="0.25">
      <c r="A5" s="30" t="s">
        <v>37</v>
      </c>
      <c r="B5" s="30"/>
    </row>
    <row r="6" spans="1:2" x14ac:dyDescent="0.25">
      <c r="A6" s="7"/>
      <c r="B6" s="7"/>
    </row>
    <row r="7" spans="1:2" ht="15.75" x14ac:dyDescent="0.25">
      <c r="A7" s="34" t="s">
        <v>38</v>
      </c>
      <c r="B7" s="34"/>
    </row>
    <row r="8" spans="1:2" ht="187.5" customHeight="1" x14ac:dyDescent="0.25">
      <c r="A8" s="31" t="s">
        <v>39</v>
      </c>
      <c r="B8" s="31"/>
    </row>
    <row r="10" spans="1:2" ht="18.75" x14ac:dyDescent="0.25">
      <c r="A10" s="9"/>
      <c r="B10" s="9"/>
    </row>
    <row r="11" spans="1:2" ht="18.75" x14ac:dyDescent="0.25">
      <c r="A11" s="39" t="s">
        <v>2</v>
      </c>
      <c r="B11" s="39"/>
    </row>
    <row r="12" spans="1:2" x14ac:dyDescent="0.25">
      <c r="A12" s="36" t="s">
        <v>3</v>
      </c>
      <c r="B12" s="26" t="s">
        <v>14</v>
      </c>
    </row>
    <row r="13" spans="1:2" ht="42.75" customHeight="1" x14ac:dyDescent="0.25">
      <c r="A13" s="37"/>
      <c r="B13" s="27"/>
    </row>
    <row r="14" spans="1:2" ht="50.25" customHeight="1" x14ac:dyDescent="0.25">
      <c r="A14" s="11" t="s">
        <v>6</v>
      </c>
      <c r="B14" s="21">
        <v>234237.9</v>
      </c>
    </row>
    <row r="15" spans="1:2" ht="18.75" x14ac:dyDescent="0.3">
      <c r="A15" s="5" t="s">
        <v>11</v>
      </c>
      <c r="B15" s="22">
        <f>SUM(B14)</f>
        <v>234237.9</v>
      </c>
    </row>
  </sheetData>
  <mergeCells count="10">
    <mergeCell ref="A8:B8"/>
    <mergeCell ref="A11:B11"/>
    <mergeCell ref="A12:A13"/>
    <mergeCell ref="B12:B13"/>
    <mergeCell ref="A1:B1"/>
    <mergeCell ref="A2:B2"/>
    <mergeCell ref="A3:B3"/>
    <mergeCell ref="A4:B4"/>
    <mergeCell ref="A5:B5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автомоб.дороги таб 1.1</vt:lpstr>
      <vt:lpstr>гос. фин. таб 1.6</vt:lpstr>
      <vt:lpstr>компл. разв т1.7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2020-06-22T07:59:40Z</dcterms:created>
  <dcterms:modified xsi:type="dcterms:W3CDTF">2020-06-23T01:20:15Z</dcterms:modified>
</cp:coreProperties>
</file>