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9\Поправки бюджета\Июнь\Дополнительные материалы\"/>
    </mc:Choice>
  </mc:AlternateContent>
  <bookViews>
    <workbookView xWindow="0" yWindow="0" windowWidth="20160" windowHeight="8436"/>
  </bookViews>
  <sheets>
    <sheet name="июнь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25" i="1" l="1"/>
  <c r="D72" i="1" l="1"/>
  <c r="D71" i="1"/>
  <c r="D70" i="1"/>
  <c r="D69" i="1"/>
  <c r="D68" i="1"/>
  <c r="D67" i="1"/>
  <c r="D66" i="1"/>
  <c r="D65" i="1"/>
  <c r="D64" i="1"/>
  <c r="D63" i="1" s="1"/>
  <c r="D62" i="1"/>
  <c r="D61" i="1"/>
  <c r="D60" i="1" s="1"/>
  <c r="D56" i="1"/>
  <c r="D55" i="1"/>
  <c r="D54" i="1"/>
  <c r="D53" i="1"/>
  <c r="D52" i="1"/>
  <c r="D51" i="1"/>
  <c r="D58" i="1" s="1"/>
  <c r="B17" i="1"/>
  <c r="B8" i="1"/>
  <c r="D73" i="1" l="1"/>
</calcChain>
</file>

<file path=xl/comments1.xml><?xml version="1.0" encoding="utf-8"?>
<comments xmlns="http://schemas.openxmlformats.org/spreadsheetml/2006/main">
  <authors>
    <author>Timofeeva_IB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  <charset val="204"/>
          </rPr>
          <t>Timofeeva_IB:</t>
        </r>
      </text>
    </comment>
    <comment ref="D55" authorId="0" shapeId="0">
      <text>
        <r>
          <rPr>
            <b/>
            <sz val="8"/>
            <color indexed="81"/>
            <rFont val="Tahoma"/>
            <family val="2"/>
            <charset val="204"/>
          </rPr>
          <t>Timofeeva_IB:</t>
        </r>
        <r>
          <rPr>
            <sz val="8"/>
            <color indexed="81"/>
            <rFont val="Tahoma"/>
            <family val="2"/>
            <charset val="204"/>
          </rPr>
          <t xml:space="preserve">
Заречный 694,035, +
1521,4(с учетом остатока  повыш з.пл упр 5478,6+1521,4=7000,0 по итогам совещания)</t>
        </r>
      </text>
    </comment>
  </commentList>
</comments>
</file>

<file path=xl/sharedStrings.xml><?xml version="1.0" encoding="utf-8"?>
<sst xmlns="http://schemas.openxmlformats.org/spreadsheetml/2006/main" count="54" uniqueCount="53">
  <si>
    <t>Изменение расходной части</t>
  </si>
  <si>
    <t>Итого изменения по расходам</t>
  </si>
  <si>
    <t>Источники финансирования</t>
  </si>
  <si>
    <t>софинансирование по гос программе Новосибирской области "Жилищно-коммунальное хозяйство Новосибирской области"</t>
  </si>
  <si>
    <t>запуск проекта "Социальная карта" (МУП АТП)</t>
  </si>
  <si>
    <t>Поправки бюджета вносимые в проект Решения в июне 2019</t>
  </si>
  <si>
    <t>уменьшение софинансирования по служебному жилью</t>
  </si>
  <si>
    <t>Наименование МБТ</t>
  </si>
  <si>
    <t>План на 01.04.2019</t>
  </si>
  <si>
    <t>Проект</t>
  </si>
  <si>
    <t>Откл</t>
  </si>
  <si>
    <t xml:space="preserve"> Распределение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</si>
  <si>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 Распределение субсидий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</si>
  <si>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 Распределение субсидий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</si>
  <si>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 Распределение субсидий на реализацию мероприятий по строительству (приобретению на первичном рынке) служебного жилья для отдельных категорий граждан, проживающих и работающих на территории Новосибирской области, государственной программы Новосибирской области "Стимулирование развития жилищного строительства в Новосибирской области"</t>
  </si>
  <si>
    <t xml:space="preserve"> Распределение субсидий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</si>
  <si>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 xml:space="preserve"> Распределение иных межбюджетных трансфертов на реализацию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 </t>
  </si>
  <si>
    <t>ИТОГО ПО МР</t>
  </si>
  <si>
    <t xml:space="preserve"> Распределение субсидий на реализацию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на 2019 год</t>
  </si>
  <si>
    <t>г. Тогучин</t>
  </si>
  <si>
    <t>Борцовский сельсовет</t>
  </si>
  <si>
    <t xml:space="preserve"> Распределение субсидий на реализацию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 и гражданского общества в Новосибирской области"</t>
  </si>
  <si>
    <t>р.п. Горный</t>
  </si>
  <si>
    <t>Гутовский сельсовет</t>
  </si>
  <si>
    <t>Киикский сельсовет</t>
  </si>
  <si>
    <t>Кудринский сельсовет</t>
  </si>
  <si>
    <t>Лебедевский сельсовет</t>
  </si>
  <si>
    <t>Чемской сельсовет</t>
  </si>
  <si>
    <t>Шахтинский сельсовет</t>
  </si>
  <si>
    <t xml:space="preserve"> Распределение иных межбюджетных трансфертов на поощрение муниципальных образований-победителей Всероссийского конкурса лучших проектов создания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</t>
  </si>
  <si>
    <t>ИТОГО МО</t>
  </si>
  <si>
    <t>Субсидии на реализацию мероприятий по поддержке отрасли культуры в рамках госпрограммы НСО "Культура НСО" (подключение муниципальных общедоступных библиотек к информационно-телекоммуникационной сети "Интернет")</t>
  </si>
  <si>
    <t>ИМБТ поселениям</t>
  </si>
  <si>
    <t>Куд Ключ (памятники)</t>
  </si>
  <si>
    <t>инициативное бюджетирование (г.Тогучин, р.п. Горный, Буготак, Коурак, К-Ключ, Сурково, Чемской)</t>
  </si>
  <si>
    <t>Сурковский (возмещение по суду )</t>
  </si>
  <si>
    <t>Киик</t>
  </si>
  <si>
    <t>Чемской</t>
  </si>
  <si>
    <t>Борцовский (переселение)</t>
  </si>
  <si>
    <t>увеличение пенсии</t>
  </si>
  <si>
    <t>Увеличение з/платы сторожей (образование)</t>
  </si>
  <si>
    <t>увеличение софинансирования по гос программы Новосибирской области "Развитие физической культуры и спорта в Новосибирской области"</t>
  </si>
  <si>
    <t>ремонт водопр с. Лекарств ПСД</t>
  </si>
  <si>
    <t>Гутовский</t>
  </si>
  <si>
    <t>экспертиза жилья детям-сиротам</t>
  </si>
  <si>
    <t xml:space="preserve">Закон Новосибирской области от 06.05.2019 № 366-ОЗ "О внесении изменений в Закон Новосибирской области «Об областном бюджете Новосибирской области на 2019 год и плановый период 
2020 и 2021 годов"
</t>
  </si>
  <si>
    <t>увеличение з/пл (финансовый контроль администрация)</t>
  </si>
  <si>
    <t>кадастровые работы (земельные участки)</t>
  </si>
  <si>
    <t xml:space="preserve">Итого </t>
  </si>
  <si>
    <t>служебное жилье (технол. присоед. к эл.сетям 93,49320, стройконтроль 100,0, авторский надзор-50,0, кадастровые работы - 50,0)</t>
  </si>
  <si>
    <t>мбт по внутреннему финансовому контролю (Борцовский-9,75, Гутовский -13,4, Лебедевский- 9,9, Мирновский - 15,7)</t>
  </si>
  <si>
    <t>налоговые и неналоговые доходы</t>
  </si>
  <si>
    <t>Средства на приобретение автобуса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</si>
</sst>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00"/>
    <numFmt numFmtId="166" formatCode="#,##0.0;[Red]\-#,##0.0;0.0"/>
    <numFmt numFmtId="167" formatCode="00\.00\.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5" fontId="1" fillId="0" borderId="1" xfId="0" applyNumberFormat="1" applyFont="1" applyBorder="1"/>
    <xf numFmtId="165" fontId="4" fillId="0" borderId="1" xfId="0" applyNumberFormat="1" applyFont="1" applyBorder="1"/>
    <xf numFmtId="165" fontId="3" fillId="0" borderId="1" xfId="0" applyNumberFormat="1" applyFont="1" applyBorder="1"/>
    <xf numFmtId="166" fontId="6" fillId="0" borderId="1" xfId="1" applyNumberFormat="1" applyFont="1" applyFill="1" applyBorder="1" applyAlignment="1" applyProtection="1">
      <protection hidden="1"/>
    </xf>
    <xf numFmtId="164" fontId="3" fillId="0" borderId="1" xfId="0" applyNumberFormat="1" applyFont="1" applyBorder="1"/>
    <xf numFmtId="167" fontId="6" fillId="0" borderId="1" xfId="1" applyNumberFormat="1" applyFont="1" applyFill="1" applyBorder="1" applyAlignment="1" applyProtection="1">
      <protection hidden="1"/>
    </xf>
    <xf numFmtId="167" fontId="6" fillId="0" borderId="1" xfId="1" applyNumberFormat="1" applyFont="1" applyFill="1" applyBorder="1" applyAlignment="1" applyProtection="1">
      <alignment wrapText="1"/>
      <protection hidden="1"/>
    </xf>
    <xf numFmtId="164" fontId="1" fillId="0" borderId="0" xfId="0" applyNumberFormat="1" applyFont="1"/>
    <xf numFmtId="165" fontId="6" fillId="0" borderId="1" xfId="0" applyNumberFormat="1" applyFont="1" applyBorder="1"/>
    <xf numFmtId="165" fontId="1" fillId="0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4"/>
  <sheetViews>
    <sheetView tabSelected="1" topLeftCell="A19" workbookViewId="0">
      <selection activeCell="B47" sqref="B47"/>
    </sheetView>
  </sheetViews>
  <sheetFormatPr defaultRowHeight="14.4" outlineLevelRow="1" x14ac:dyDescent="0.3"/>
  <cols>
    <col min="1" max="1" width="77.5546875" customWidth="1"/>
    <col min="2" max="2" width="15" customWidth="1"/>
    <col min="4" max="4" width="11" customWidth="1"/>
  </cols>
  <sheetData>
    <row r="1" spans="1:4" ht="15.6" x14ac:dyDescent="0.3">
      <c r="A1" s="21" t="s">
        <v>5</v>
      </c>
      <c r="B1" s="21"/>
      <c r="C1" s="21"/>
    </row>
    <row r="2" spans="1:4" ht="9.6" customHeight="1" x14ac:dyDescent="0.3">
      <c r="A2" s="3"/>
      <c r="B2" s="3"/>
      <c r="C2" s="3"/>
    </row>
    <row r="3" spans="1:4" ht="23.4" customHeight="1" x14ac:dyDescent="0.3">
      <c r="A3" s="22" t="s">
        <v>2</v>
      </c>
      <c r="B3" s="23"/>
      <c r="C3" s="3"/>
    </row>
    <row r="4" spans="1:4" ht="33.75" customHeight="1" x14ac:dyDescent="0.3">
      <c r="A4" s="9" t="s">
        <v>50</v>
      </c>
      <c r="B4" s="10">
        <v>48.75</v>
      </c>
      <c r="C4" s="3"/>
    </row>
    <row r="5" spans="1:4" ht="15" customHeight="1" x14ac:dyDescent="0.3">
      <c r="A5" s="4" t="s">
        <v>51</v>
      </c>
      <c r="B5" s="1">
        <v>20352.099999999999</v>
      </c>
      <c r="C5" s="3"/>
    </row>
    <row r="6" spans="1:4" ht="15.6" hidden="1" x14ac:dyDescent="0.3">
      <c r="A6" s="4"/>
      <c r="B6" s="1"/>
      <c r="C6" s="3"/>
    </row>
    <row r="7" spans="1:4" ht="19.2" hidden="1" customHeight="1" x14ac:dyDescent="0.3">
      <c r="A7" s="4"/>
      <c r="B7" s="1"/>
      <c r="C7" s="3"/>
    </row>
    <row r="8" spans="1:4" ht="19.95" customHeight="1" x14ac:dyDescent="0.3">
      <c r="A8" s="7" t="s">
        <v>48</v>
      </c>
      <c r="B8" s="5">
        <f>SUM(B4:B7)</f>
        <v>20400.849999999999</v>
      </c>
      <c r="C8" s="3"/>
      <c r="D8" s="26"/>
    </row>
    <row r="9" spans="1:4" ht="15.6" x14ac:dyDescent="0.3">
      <c r="A9" s="3"/>
      <c r="B9" s="3"/>
      <c r="C9" s="3"/>
      <c r="D9" s="26"/>
    </row>
    <row r="10" spans="1:4" ht="15.6" x14ac:dyDescent="0.3">
      <c r="A10" s="24" t="s">
        <v>0</v>
      </c>
      <c r="B10" s="24"/>
      <c r="C10" s="3"/>
      <c r="D10" s="26"/>
    </row>
    <row r="11" spans="1:4" ht="15.6" x14ac:dyDescent="0.3">
      <c r="A11" s="2" t="s">
        <v>40</v>
      </c>
      <c r="B11" s="11">
        <v>10419</v>
      </c>
      <c r="C11" s="3"/>
      <c r="D11" s="26"/>
    </row>
    <row r="12" spans="1:4" ht="15.6" x14ac:dyDescent="0.3">
      <c r="A12" s="2" t="s">
        <v>6</v>
      </c>
      <c r="B12" s="11">
        <v>-1569.1</v>
      </c>
      <c r="C12" s="3"/>
      <c r="D12" s="26"/>
    </row>
    <row r="13" spans="1:4" ht="31.2" x14ac:dyDescent="0.3">
      <c r="A13" s="4" t="s">
        <v>49</v>
      </c>
      <c r="B13" s="11">
        <v>293.4932</v>
      </c>
      <c r="C13" s="3"/>
      <c r="D13" s="26"/>
    </row>
    <row r="14" spans="1:4" ht="15.6" hidden="1" x14ac:dyDescent="0.3">
      <c r="A14" s="4"/>
      <c r="B14" s="11"/>
      <c r="C14" s="3"/>
    </row>
    <row r="15" spans="1:4" ht="31.2" x14ac:dyDescent="0.3">
      <c r="A15" s="4" t="s">
        <v>41</v>
      </c>
      <c r="B15" s="11">
        <v>98.6</v>
      </c>
      <c r="C15" s="3"/>
    </row>
    <row r="16" spans="1:4" ht="31.2" x14ac:dyDescent="0.3">
      <c r="A16" s="4" t="s">
        <v>3</v>
      </c>
      <c r="B16" s="19">
        <v>1040.6300000000001</v>
      </c>
      <c r="C16" s="18"/>
    </row>
    <row r="17" spans="1:3" ht="15.6" x14ac:dyDescent="0.3">
      <c r="A17" s="4" t="s">
        <v>4</v>
      </c>
      <c r="B17" s="11">
        <f>968.585+360</f>
        <v>1328.585</v>
      </c>
      <c r="C17" s="3"/>
    </row>
    <row r="18" spans="1:3" ht="15.6" x14ac:dyDescent="0.3">
      <c r="A18" s="4" t="s">
        <v>39</v>
      </c>
      <c r="B18" s="20">
        <v>400.31</v>
      </c>
      <c r="C18" s="3"/>
    </row>
    <row r="19" spans="1:3" ht="15.6" x14ac:dyDescent="0.3">
      <c r="A19" s="4" t="s">
        <v>42</v>
      </c>
      <c r="B19" s="11">
        <v>400</v>
      </c>
      <c r="C19" s="3"/>
    </row>
    <row r="20" spans="1:3" ht="15.6" x14ac:dyDescent="0.3">
      <c r="A20" s="4" t="s">
        <v>47</v>
      </c>
      <c r="B20" s="11">
        <v>200</v>
      </c>
      <c r="C20" s="3"/>
    </row>
    <row r="21" spans="1:3" ht="15.6" x14ac:dyDescent="0.3">
      <c r="A21" s="4" t="s">
        <v>44</v>
      </c>
      <c r="B21" s="11">
        <v>100</v>
      </c>
      <c r="C21" s="3"/>
    </row>
    <row r="22" spans="1:3" ht="15.6" x14ac:dyDescent="0.3">
      <c r="A22" s="4" t="s">
        <v>46</v>
      </c>
      <c r="B22" s="20">
        <v>226.75</v>
      </c>
      <c r="C22" s="3"/>
    </row>
    <row r="23" spans="1:3" ht="15.6" hidden="1" x14ac:dyDescent="0.3">
      <c r="A23" s="4"/>
      <c r="B23" s="11"/>
      <c r="C23" s="3"/>
    </row>
    <row r="24" spans="1:3" ht="15.6" hidden="1" x14ac:dyDescent="0.3">
      <c r="A24" s="4"/>
      <c r="B24" s="11"/>
      <c r="C24" s="3"/>
    </row>
    <row r="25" spans="1:3" ht="15.6" x14ac:dyDescent="0.3">
      <c r="A25" s="4" t="s">
        <v>32</v>
      </c>
      <c r="B25" s="11">
        <f>B26+B27+B28+B42+B43+B44+B45</f>
        <v>1909.6837</v>
      </c>
      <c r="C25" s="3"/>
    </row>
    <row r="26" spans="1:3" ht="15.6" x14ac:dyDescent="0.3">
      <c r="A26" s="4" t="s">
        <v>33</v>
      </c>
      <c r="B26" s="11">
        <v>125</v>
      </c>
      <c r="C26" s="3"/>
    </row>
    <row r="27" spans="1:3" ht="34.5" customHeight="1" x14ac:dyDescent="0.3">
      <c r="A27" s="4" t="s">
        <v>34</v>
      </c>
      <c r="B27" s="11">
        <v>974.4837</v>
      </c>
      <c r="C27" s="3"/>
    </row>
    <row r="28" spans="1:3" ht="16.95" customHeight="1" x14ac:dyDescent="0.3">
      <c r="A28" s="4" t="s">
        <v>35</v>
      </c>
      <c r="B28" s="11">
        <v>250</v>
      </c>
      <c r="C28" s="3"/>
    </row>
    <row r="29" spans="1:3" ht="15.6" hidden="1" x14ac:dyDescent="0.3">
      <c r="A29" s="8"/>
      <c r="B29" s="12"/>
      <c r="C29" s="3"/>
    </row>
    <row r="30" spans="1:3" ht="15.6" hidden="1" x14ac:dyDescent="0.3">
      <c r="A30" s="8"/>
      <c r="B30" s="12"/>
      <c r="C30" s="3"/>
    </row>
    <row r="31" spans="1:3" ht="15.6" hidden="1" x14ac:dyDescent="0.3">
      <c r="A31" s="8"/>
      <c r="B31" s="12"/>
      <c r="C31" s="3"/>
    </row>
    <row r="32" spans="1:3" ht="15.6" hidden="1" x14ac:dyDescent="0.3">
      <c r="A32" s="8"/>
      <c r="B32" s="12"/>
      <c r="C32" s="3"/>
    </row>
    <row r="33" spans="1:3" ht="15.6" hidden="1" x14ac:dyDescent="0.3">
      <c r="A33" s="8"/>
      <c r="B33" s="12"/>
      <c r="C33" s="3"/>
    </row>
    <row r="34" spans="1:3" ht="15.6" hidden="1" x14ac:dyDescent="0.3">
      <c r="A34" s="4"/>
      <c r="B34" s="11"/>
      <c r="C34" s="3"/>
    </row>
    <row r="35" spans="1:3" ht="15.6" hidden="1" x14ac:dyDescent="0.3">
      <c r="A35" s="4"/>
      <c r="B35" s="11"/>
      <c r="C35" s="3"/>
    </row>
    <row r="36" spans="1:3" ht="15.6" hidden="1" x14ac:dyDescent="0.3">
      <c r="A36" s="4"/>
      <c r="B36" s="11"/>
      <c r="C36" s="3"/>
    </row>
    <row r="37" spans="1:3" ht="15.6" hidden="1" x14ac:dyDescent="0.3">
      <c r="A37" s="4"/>
      <c r="B37" s="11"/>
      <c r="C37" s="3"/>
    </row>
    <row r="38" spans="1:3" ht="15.6" hidden="1" x14ac:dyDescent="0.3">
      <c r="A38" s="4"/>
      <c r="B38" s="11"/>
      <c r="C38" s="3"/>
    </row>
    <row r="39" spans="1:3" ht="15.6" hidden="1" x14ac:dyDescent="0.3">
      <c r="A39" s="4"/>
      <c r="B39" s="11"/>
      <c r="C39" s="3"/>
    </row>
    <row r="40" spans="1:3" ht="15.6" hidden="1" x14ac:dyDescent="0.3">
      <c r="A40" s="4"/>
      <c r="B40" s="11"/>
      <c r="C40" s="3"/>
    </row>
    <row r="41" spans="1:3" ht="15.6" hidden="1" x14ac:dyDescent="0.3">
      <c r="A41" s="4"/>
      <c r="B41" s="11"/>
      <c r="C41" s="3"/>
    </row>
    <row r="42" spans="1:3" ht="15.6" x14ac:dyDescent="0.3">
      <c r="A42" s="4" t="s">
        <v>36</v>
      </c>
      <c r="B42" s="11">
        <v>350</v>
      </c>
      <c r="C42" s="3"/>
    </row>
    <row r="43" spans="1:3" ht="15.6" hidden="1" x14ac:dyDescent="0.3">
      <c r="A43" s="4" t="s">
        <v>37</v>
      </c>
      <c r="B43" s="11"/>
      <c r="C43" s="3"/>
    </row>
    <row r="44" spans="1:3" ht="15.6" x14ac:dyDescent="0.3">
      <c r="A44" s="4" t="s">
        <v>38</v>
      </c>
      <c r="B44" s="20">
        <v>210.2</v>
      </c>
      <c r="C44" s="3"/>
    </row>
    <row r="45" spans="1:3" ht="15.6" hidden="1" x14ac:dyDescent="0.3">
      <c r="A45" s="4" t="s">
        <v>43</v>
      </c>
      <c r="B45" s="11">
        <v>0</v>
      </c>
      <c r="C45" s="3"/>
    </row>
    <row r="46" spans="1:3" ht="15.6" x14ac:dyDescent="0.3">
      <c r="A46" s="4" t="s">
        <v>52</v>
      </c>
      <c r="B46" s="11">
        <v>450</v>
      </c>
      <c r="C46" s="3"/>
    </row>
    <row r="47" spans="1:3" ht="15.6" x14ac:dyDescent="0.3">
      <c r="A47" s="6" t="s">
        <v>1</v>
      </c>
      <c r="B47" s="13">
        <f>B11+B12+B13+B15+B16+B17+B18+B19+B20+B21+B23+B22+B25+B46</f>
        <v>15297.9519</v>
      </c>
      <c r="C47" s="3"/>
    </row>
    <row r="48" spans="1:3" ht="33.75" customHeight="1" x14ac:dyDescent="0.3">
      <c r="A48" s="3"/>
      <c r="B48" s="3"/>
      <c r="C48" s="3"/>
    </row>
    <row r="49" spans="1:4" ht="57" customHeight="1" x14ac:dyDescent="0.3">
      <c r="A49" s="25" t="s">
        <v>45</v>
      </c>
      <c r="B49" s="25"/>
      <c r="C49" s="25"/>
      <c r="D49" s="25"/>
    </row>
    <row r="50" spans="1:4" ht="31.2" x14ac:dyDescent="0.3">
      <c r="A50" s="2" t="s">
        <v>7</v>
      </c>
      <c r="B50" s="4" t="s">
        <v>8</v>
      </c>
      <c r="C50" s="2" t="s">
        <v>9</v>
      </c>
      <c r="D50" s="2" t="s">
        <v>10</v>
      </c>
    </row>
    <row r="51" spans="1:4" ht="93.6" x14ac:dyDescent="0.3">
      <c r="A51" s="4" t="s">
        <v>11</v>
      </c>
      <c r="B51" s="4">
        <v>1648.9</v>
      </c>
      <c r="C51" s="2">
        <v>0</v>
      </c>
      <c r="D51" s="2">
        <f t="shared" ref="D51" si="0">C51-B51</f>
        <v>-1648.9</v>
      </c>
    </row>
    <row r="52" spans="1:4" ht="109.2" x14ac:dyDescent="0.3">
      <c r="A52" s="4" t="s">
        <v>12</v>
      </c>
      <c r="B52" s="4">
        <v>67720.2</v>
      </c>
      <c r="C52" s="2">
        <v>70254.7</v>
      </c>
      <c r="D52" s="2">
        <f>C52-B52</f>
        <v>2534.5</v>
      </c>
    </row>
    <row r="53" spans="1:4" ht="78" x14ac:dyDescent="0.3">
      <c r="A53" s="4" t="s">
        <v>13</v>
      </c>
      <c r="B53" s="4"/>
      <c r="C53" s="2">
        <v>54000</v>
      </c>
      <c r="D53" s="2">
        <f t="shared" ref="D53:D56" si="1">C53-B53</f>
        <v>54000</v>
      </c>
    </row>
    <row r="54" spans="1:4" ht="93.6" x14ac:dyDescent="0.3">
      <c r="A54" s="4" t="s">
        <v>14</v>
      </c>
      <c r="B54" s="4">
        <v>53309.4</v>
      </c>
      <c r="C54" s="2">
        <v>23496.5</v>
      </c>
      <c r="D54" s="2">
        <f t="shared" si="1"/>
        <v>-29812.9</v>
      </c>
    </row>
    <row r="55" spans="1:4" ht="46.8" x14ac:dyDescent="0.3">
      <c r="A55" s="4" t="s">
        <v>15</v>
      </c>
      <c r="B55" s="4">
        <v>258410.4</v>
      </c>
      <c r="C55" s="2">
        <v>260625.8</v>
      </c>
      <c r="D55" s="2">
        <f t="shared" si="1"/>
        <v>2215.3999999999942</v>
      </c>
    </row>
    <row r="56" spans="1:4" ht="62.4" x14ac:dyDescent="0.3">
      <c r="A56" s="4" t="s">
        <v>16</v>
      </c>
      <c r="B56" s="4">
        <v>2280.3000000000002</v>
      </c>
      <c r="C56" s="2">
        <v>2899.1</v>
      </c>
      <c r="D56" s="2">
        <f t="shared" si="1"/>
        <v>618.79999999999973</v>
      </c>
    </row>
    <row r="57" spans="1:4" ht="62.4" x14ac:dyDescent="0.3">
      <c r="A57" s="4" t="s">
        <v>31</v>
      </c>
      <c r="B57" s="4"/>
      <c r="C57" s="2">
        <v>222.6</v>
      </c>
      <c r="D57" s="2">
        <v>222.6</v>
      </c>
    </row>
    <row r="58" spans="1:4" ht="15.6" x14ac:dyDescent="0.3">
      <c r="A58" s="7" t="s">
        <v>17</v>
      </c>
      <c r="B58" s="7"/>
      <c r="C58" s="7"/>
      <c r="D58" s="7">
        <f>SUM(D51:D56:D57)</f>
        <v>28129.499999999989</v>
      </c>
    </row>
    <row r="59" spans="1:4" ht="15.6" hidden="1" outlineLevel="1" x14ac:dyDescent="0.3">
      <c r="A59" s="2"/>
      <c r="B59" s="2"/>
      <c r="C59" s="2"/>
      <c r="D59" s="2"/>
    </row>
    <row r="60" spans="1:4" ht="78" hidden="1" outlineLevel="1" x14ac:dyDescent="0.3">
      <c r="A60" s="4" t="s">
        <v>18</v>
      </c>
      <c r="B60" s="14"/>
      <c r="C60" s="2"/>
      <c r="D60" s="15">
        <f>D61+D62</f>
        <v>-19047.3</v>
      </c>
    </row>
    <row r="61" spans="1:4" ht="15.6" hidden="1" outlineLevel="1" x14ac:dyDescent="0.3">
      <c r="A61" s="16" t="s">
        <v>19</v>
      </c>
      <c r="B61" s="14">
        <v>28465.8</v>
      </c>
      <c r="C61" s="14">
        <v>5425.5</v>
      </c>
      <c r="D61" s="2">
        <f t="shared" ref="D61:D62" si="2">C61-B61</f>
        <v>-23040.3</v>
      </c>
    </row>
    <row r="62" spans="1:4" ht="15.6" hidden="1" outlineLevel="1" x14ac:dyDescent="0.3">
      <c r="A62" s="16" t="s">
        <v>20</v>
      </c>
      <c r="B62" s="16"/>
      <c r="C62" s="14">
        <v>3993</v>
      </c>
      <c r="D62" s="2">
        <f t="shared" si="2"/>
        <v>3993</v>
      </c>
    </row>
    <row r="63" spans="1:4" ht="78" hidden="1" outlineLevel="1" x14ac:dyDescent="0.3">
      <c r="A63" s="4" t="s">
        <v>21</v>
      </c>
      <c r="B63" s="2"/>
      <c r="C63" s="2"/>
      <c r="D63" s="7">
        <f>D64+D65+D66+D67+D68+D69+D70+D71</f>
        <v>3476.0230000000001</v>
      </c>
    </row>
    <row r="64" spans="1:4" ht="15.6" hidden="1" outlineLevel="1" x14ac:dyDescent="0.3">
      <c r="A64" s="16" t="s">
        <v>19</v>
      </c>
      <c r="B64" s="14"/>
      <c r="C64" s="14">
        <v>600</v>
      </c>
      <c r="D64" s="2">
        <f t="shared" ref="D64:D72" si="3">C64-B64</f>
        <v>600</v>
      </c>
    </row>
    <row r="65" spans="1:4" ht="15.6" hidden="1" outlineLevel="1" x14ac:dyDescent="0.3">
      <c r="A65" s="16" t="s">
        <v>22</v>
      </c>
      <c r="B65" s="14"/>
      <c r="C65" s="14">
        <v>600</v>
      </c>
      <c r="D65" s="2">
        <f t="shared" si="3"/>
        <v>600</v>
      </c>
    </row>
    <row r="66" spans="1:4" ht="15.6" hidden="1" outlineLevel="1" x14ac:dyDescent="0.3">
      <c r="A66" s="16" t="s">
        <v>23</v>
      </c>
      <c r="B66" s="14"/>
      <c r="C66" s="14">
        <v>380</v>
      </c>
      <c r="D66" s="2">
        <f t="shared" si="3"/>
        <v>380</v>
      </c>
    </row>
    <row r="67" spans="1:4" ht="15.6" hidden="1" outlineLevel="1" x14ac:dyDescent="0.3">
      <c r="A67" s="16" t="s">
        <v>24</v>
      </c>
      <c r="B67" s="14"/>
      <c r="C67" s="14">
        <v>376.02300000000002</v>
      </c>
      <c r="D67" s="2">
        <f t="shared" si="3"/>
        <v>376.02300000000002</v>
      </c>
    </row>
    <row r="68" spans="1:4" ht="15.6" hidden="1" outlineLevel="1" x14ac:dyDescent="0.3">
      <c r="A68" s="16" t="s">
        <v>25</v>
      </c>
      <c r="B68" s="14"/>
      <c r="C68" s="14">
        <v>380</v>
      </c>
      <c r="D68" s="2">
        <f t="shared" si="3"/>
        <v>380</v>
      </c>
    </row>
    <row r="69" spans="1:4" ht="15.6" hidden="1" outlineLevel="1" x14ac:dyDescent="0.3">
      <c r="A69" s="16" t="s">
        <v>26</v>
      </c>
      <c r="B69" s="14"/>
      <c r="C69" s="14">
        <v>380</v>
      </c>
      <c r="D69" s="2">
        <f t="shared" si="3"/>
        <v>380</v>
      </c>
    </row>
    <row r="70" spans="1:4" ht="15.6" hidden="1" outlineLevel="1" x14ac:dyDescent="0.3">
      <c r="A70" s="16" t="s">
        <v>27</v>
      </c>
      <c r="B70" s="14"/>
      <c r="C70" s="14">
        <v>380</v>
      </c>
      <c r="D70" s="2">
        <f t="shared" si="3"/>
        <v>380</v>
      </c>
    </row>
    <row r="71" spans="1:4" ht="15.6" hidden="1" outlineLevel="1" x14ac:dyDescent="0.3">
      <c r="A71" s="16" t="s">
        <v>28</v>
      </c>
      <c r="B71" s="14"/>
      <c r="C71" s="14">
        <v>380</v>
      </c>
      <c r="D71" s="2">
        <f t="shared" si="3"/>
        <v>380</v>
      </c>
    </row>
    <row r="72" spans="1:4" ht="93.6" hidden="1" outlineLevel="1" x14ac:dyDescent="0.3">
      <c r="A72" s="17" t="s">
        <v>29</v>
      </c>
      <c r="B72" s="2"/>
      <c r="C72" s="14">
        <v>72500</v>
      </c>
      <c r="D72" s="7">
        <f t="shared" si="3"/>
        <v>72500</v>
      </c>
    </row>
    <row r="73" spans="1:4" ht="15.6" hidden="1" outlineLevel="1" x14ac:dyDescent="0.3">
      <c r="A73" s="7" t="s">
        <v>30</v>
      </c>
      <c r="B73" s="7"/>
      <c r="C73" s="7"/>
      <c r="D73" s="15">
        <f>D60+D63+D72</f>
        <v>56928.722999999998</v>
      </c>
    </row>
    <row r="74" spans="1:4" collapsed="1" x14ac:dyDescent="0.3"/>
  </sheetData>
  <mergeCells count="4">
    <mergeCell ref="A1:C1"/>
    <mergeCell ref="A3:B3"/>
    <mergeCell ref="A10:B10"/>
    <mergeCell ref="A49:D4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Timofeeva_IB</cp:lastModifiedBy>
  <cp:lastPrinted>2019-05-31T05:50:24Z</cp:lastPrinted>
  <dcterms:created xsi:type="dcterms:W3CDTF">2019-01-25T02:10:34Z</dcterms:created>
  <dcterms:modified xsi:type="dcterms:W3CDTF">2019-06-27T07:25:18Z</dcterms:modified>
</cp:coreProperties>
</file>